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164" windowWidth="18624" windowHeight="6108" activeTab="1"/>
  </bookViews>
  <sheets>
    <sheet name="||" sheetId="96" r:id="rId1"/>
    <sheet name="ABRIL 2026" sheetId="99" r:id="rId2"/>
  </sheets>
  <definedNames>
    <definedName name="_xlnm._FilterDatabase" localSheetId="1" hidden="1">'ABRIL 2026'!$A$6:$M$386</definedName>
    <definedName name="_xlnm.Print_Area" localSheetId="0">'||'!$B$4:$Q$35</definedName>
    <definedName name="_xlnm.Print_Area" localSheetId="1">'ABRIL 2026'!$A$71:$M$110</definedName>
    <definedName name="_xlnm.Print_Titles" localSheetId="0">'||'!$1:$3</definedName>
    <definedName name="_xlnm.Print_Titles" localSheetId="1">'ABRIL 2026'!$1:$6</definedName>
  </definedNames>
  <calcPr calcId="144525"/>
</workbook>
</file>

<file path=xl/calcChain.xml><?xml version="1.0" encoding="utf-8"?>
<calcChain xmlns="http://schemas.openxmlformats.org/spreadsheetml/2006/main">
  <c r="G93" i="99" l="1"/>
  <c r="G70" i="99" l="1"/>
  <c r="K106" i="99" l="1"/>
  <c r="G62" i="99"/>
  <c r="G58" i="99" l="1"/>
  <c r="G97" i="99" s="1"/>
  <c r="L108" i="99" l="1"/>
  <c r="K108" i="99"/>
  <c r="J34" i="96" l="1"/>
</calcChain>
</file>

<file path=xl/sharedStrings.xml><?xml version="1.0" encoding="utf-8"?>
<sst xmlns="http://schemas.openxmlformats.org/spreadsheetml/2006/main" count="623" uniqueCount="362">
  <si>
    <t>CONCEPTO</t>
  </si>
  <si>
    <t>IMPORTE</t>
  </si>
  <si>
    <t>MES</t>
  </si>
  <si>
    <t>FECHA</t>
  </si>
  <si>
    <t xml:space="preserve">NOMBRE </t>
  </si>
  <si>
    <t>GOBIERNO REGIONAL CAJAMARCA
DIRECCION REGIONAL DE ADMINISTRACION
DIRECCION DE TESORERIA</t>
  </si>
  <si>
    <t>ENERO</t>
  </si>
  <si>
    <t>AÑO</t>
  </si>
  <si>
    <t>R/I - T-6</t>
  </si>
  <si>
    <t>SIAF INGRESO</t>
  </si>
  <si>
    <t>ANALISIS TESORERIA</t>
  </si>
  <si>
    <t>SIAF GASTO</t>
  </si>
  <si>
    <t>C/PAGO</t>
  </si>
  <si>
    <t>RUBRO Y T/R</t>
  </si>
  <si>
    <t>AREA USUARIA</t>
  </si>
  <si>
    <t>GLOSA</t>
  </si>
  <si>
    <t>ESTADO SITUACIONAL</t>
  </si>
  <si>
    <t>RFERENCIA DE RESPUESTA</t>
  </si>
  <si>
    <t>Regalias Mineras</t>
  </si>
  <si>
    <t>RDR</t>
  </si>
  <si>
    <t>2102-2019</t>
  </si>
  <si>
    <t>RO</t>
  </si>
  <si>
    <t>2020</t>
  </si>
  <si>
    <t>20000025</t>
  </si>
  <si>
    <t>PENALIDAD APLICADA A SAGASTEGUI FERNANADEZ ZOLILA ESTHER</t>
  </si>
  <si>
    <t xml:space="preserve"> O/S 463  SIAF 2102-2019</t>
  </si>
  <si>
    <t>89-1-2-23/12/19</t>
  </si>
  <si>
    <t>PART FED</t>
  </si>
  <si>
    <t>Gerencia de Desarrollo Socia l Asuntos Poblacionales</t>
  </si>
  <si>
    <t xml:space="preserve"> ASISTENCIA TÉCNICA Y MONITOREO A LAS UNIDADES EJECUTORAS SALUD, SUB REGION DE SALUD:CUTERVO, JAEN Y RED DE SALUD SAN IGNACIO,PARA DAR CUMPLIMIENTO A LOS COMPROMISOS DE GESTION Y METAS DE COBERTURA DE AGUA, ESTABLECIDAS EN EL MARCO DE ASIGNACION POR DESEMPEÑO (CAD) EN EL MARCO DEL (FED). SEGÚN O/S N° 463</t>
  </si>
  <si>
    <t>Consentida</t>
  </si>
  <si>
    <t>20000026</t>
  </si>
  <si>
    <t xml:space="preserve"> PENALIDAD A DISTRIBUIDORA Y SERVICIOS GENERALES CAJAMARCA SRL SEGUN RECIBO N° 25 DEL 10-01-2020 SIAF 6702-2019</t>
  </si>
  <si>
    <t xml:space="preserve"> O/C 728  SIAF 6702-2019</t>
  </si>
  <si>
    <t>6702-2019</t>
  </si>
  <si>
    <t>4878-1-2-26/12/2019</t>
  </si>
  <si>
    <t>Dirección de Abastecimiento</t>
  </si>
  <si>
    <t>PENALIDAD - DISTRIBUIDORA Y SERVICIOS GENERALES CAJAMARCA S.R.L / ADQUISICIÓN DE ÚTILES DE ESCRITORIO Y DE LIMPIEZA SUB GERENCIA DE PROGRAMACIÓN E INVERSIÓN PÚBLICA, SEGUN O/C N° 728</t>
  </si>
  <si>
    <t>20000027</t>
  </si>
  <si>
    <t xml:space="preserve">PENALIDAD A INCIL CHUQUIRUNA JAIME ARTURO </t>
  </si>
  <si>
    <t xml:space="preserve"> O/S 1342  SIAF 5442-2019</t>
  </si>
  <si>
    <t>5442-2019</t>
  </si>
  <si>
    <t>4901-1-2-27/12/19</t>
  </si>
  <si>
    <t>PENALIDAD - INCIL CHUQUIRUNA JAIME ARTURO - CONSULTOR PARA DESARROLLAR EL SISTEMA INTEGRADO DE INFORMACION REGIONAL CAJAMARCA-SIIRCA (03 MODULOS): MODULO "PROYECTOS", MODULO "INDICADORES PEI", MODULO "INDICADORES OMPI", EN EL MARCO DEL PROYECTO "MEJORAMIENTO DE LA CAPACIDAD PRESTADORA DE LOS SERVICIOS DE LA SUBGERENCIA DE PLANEAMIENTO Y COOPERACION TECNICA INTERNACIONAL DEL GOBIERNO REGIONAL CAJAMARCA DISTRITO DE CAJAMARCA - PROVINCIA DE CAJAMARCA-REGION CAJAMARCA"., SEGUN O/S 1342 (SEGUNDA ARMADA)</t>
  </si>
  <si>
    <t>20000028</t>
  </si>
  <si>
    <t xml:space="preserve"> PENALIDAD INVERSIONES LU STATIONERY SAC </t>
  </si>
  <si>
    <t xml:space="preserve"> O/C 642  SIAF 6080-2019</t>
  </si>
  <si>
    <t>6080-2019</t>
  </si>
  <si>
    <t>´4926-2-3-27/12/19</t>
  </si>
  <si>
    <t>PENALIDAD - INVERSIONES LU STATIONERY S.A.C. - ADQUISICIÓN DE MATERIAL DE ESCRITORIO PARA LA DIRECCIÓN DE TESORERIA, SEGUN O/C N° 642</t>
  </si>
  <si>
    <t>20000029</t>
  </si>
  <si>
    <t xml:space="preserve"> PENALIDAD  JUSTO SAC </t>
  </si>
  <si>
    <t xml:space="preserve"> O/S  SIAF 6188-2019</t>
  </si>
  <si>
    <t>6188-2019</t>
  </si>
  <si>
    <t>1089-2-3-27/12/19</t>
  </si>
  <si>
    <t>Gerencia  de Recursos Naturales y Gestion del medio Ambiente</t>
  </si>
  <si>
    <t>PENALIDAD - LO JUSTO S.A.C. / MANTENIMIENTO Y CALIBRACION DE EQUIPOS ISOTERMOS DEL LABORATORIO REGIONAL DEL AGUA DEL GOBIERNO REGIONAL DEL AGUA, SEGUN O/S N° 1533</t>
  </si>
  <si>
    <t>20000030</t>
  </si>
  <si>
    <t xml:space="preserve"> PENALIDAD A VARGAS VASQUEZ REGULO </t>
  </si>
  <si>
    <t xml:space="preserve"> O/S 1908  SIAF 7647-2019</t>
  </si>
  <si>
    <t>7647-2019</t>
  </si>
  <si>
    <t>´5025-1-2-31/12/19</t>
  </si>
  <si>
    <t>Sub Gerente Promocion de Empresas</t>
  </si>
  <si>
    <t>REGULO. VARGAS VASQUEZ, POR EL SERVICIO DE ASISTENTE TECNICO PARA LA PROPUESTA PRODUCTIVA: "MEJORA DE LA PRODUCTIVIDAD DE LA TARA Y SU ARTICULACION COMERCIAL EN EL DISTRITO DE CHANCAY BAÑOS-SANTA CRUZ-CAJ. SEGUN P/S N° 912 DE LA GRDE/SGPE.</t>
  </si>
  <si>
    <t>20000031</t>
  </si>
  <si>
    <t xml:space="preserve">PENALIDAD A BAZAN ARCE ULISES GUILLERMO </t>
  </si>
  <si>
    <t xml:space="preserve"> O/S 1605  SIAF 6606-2019</t>
  </si>
  <si>
    <t>6606-2019</t>
  </si>
  <si>
    <t>1109-1-2-31/12/19</t>
  </si>
  <si>
    <t>Procuraduria Pública Regional</t>
  </si>
  <si>
    <t>PENALIDAD ULISES GUILLERMO BAZAN ARCE, POR EL SERVICIO DE CONSULTORÍA PARA EL SINCERAMIENTO DE CARGA DE EXPEDIENTES JUDICIALES EN MATERIA DE AFPS DE LAS 13 PROVINCIAS, SEDE REGIONAL Y UNIDADES RINDENTES CON SU RESPECTIVO INFORME, SEGUN P/S N° 1637 DE PPR.</t>
  </si>
  <si>
    <t>20000032</t>
  </si>
  <si>
    <t>PENALIDAD A BRIONES RABANAL MAYKLER JUAN</t>
  </si>
  <si>
    <t>O/S 1314  SIAF 5401-2019</t>
  </si>
  <si>
    <t>5401-2019</t>
  </si>
  <si>
    <t>5028-1-2-31/12/19</t>
  </si>
  <si>
    <t>Sub Gerencia Asuntos Poblacionales</t>
  </si>
  <si>
    <t>PENALIDAD BRIONES RABANAL MAYKLER JUAN - POR LA PRESTACIÓN DE SERVICIO PARA ELABORAR PLANES DE COMUNICACIÓN CONTRA LA VIOLENCIA DE GENERO, TRATA DE PERSONAS Y MEJORAR EL CICLO DE DOCUMENTACION Y ASEGURAMIENTO OPORTUNO AL SEGURO INTEGRAL DE SALUD. SEGÚN O/S N° 1314</t>
  </si>
  <si>
    <t>20000033</t>
  </si>
  <si>
    <t>PENALIDAD A CHAVEZ TOVAR ALEX PERCY</t>
  </si>
  <si>
    <t xml:space="preserve"> O/S 1430  SIAF 5766-2019 C/P N° 5031-1-2 RO</t>
  </si>
  <si>
    <t>5766-2019</t>
  </si>
  <si>
    <t>5031-1-2-31/12/19</t>
  </si>
  <si>
    <t>PENALIDAD ALEX PERCY CHAVEZ TOVAR, POR EL SERVICIO DE REALIZAR LA LIQUIDACIÓN TÉCNICA-FINANCIERA Y CIERRE DE LOS PROYECTOS DE INVERSION.. SEGUN P/S N° 1486 DE LA GRDS/SGAP.</t>
  </si>
  <si>
    <t>20000034</t>
  </si>
  <si>
    <t xml:space="preserve">PENALIDAD A CAMSA INGENIEROS S.A.C. </t>
  </si>
  <si>
    <t xml:space="preserve"> O/S 1877  SIAF 7436-2019C/P N° 001-2-4 R.MINER A</t>
  </si>
  <si>
    <t>7436-2019-02/01/2020</t>
  </si>
  <si>
    <t>1-1-4</t>
  </si>
  <si>
    <t>Gerencia Regional de Planificación Presupuesto y Acondicionamiento Territorial</t>
  </si>
  <si>
    <t>PENALIDAD - CAMSA INGENIEROS S.A.C. -/ CONSULTORÍA PARA LA FORMULACIÓN DEL ESTUDIO DE PRE INVERSIÓN "CREACIÓN DEL SERVICIO DE AGUA PARA RIEGO DEL SISTEMA DE RIEGO CANAL COLPA CALLATE-CHORRO BLANCO DISTRITO SAN MIGUEL Y CALQUIS PROVINCIA DE SAN MIGUEL SEGUN P/S N° 1919 DE LA GRI.</t>
  </si>
  <si>
    <t>20000035</t>
  </si>
  <si>
    <t xml:space="preserve">PENALIDAD A MARCELO ROJAS HILARIO VICTOR MARCELO </t>
  </si>
  <si>
    <t xml:space="preserve"> O/S 1904 SIAF 7586-2019</t>
  </si>
  <si>
    <t>7586-2019-07/01/2020</t>
  </si>
  <si>
    <t>8-2-3</t>
  </si>
  <si>
    <t>PENALIDAD - HILARIO VICTOR MARCELO ROJAS,/ SUPERVISIÓN DEL ESTUDIO DE PREINVERSIÓN "CREACIÓN Y MEJORAMIENTO DEL SERVICIO DE AGUA PARA RIEGO CON SISTEMA DE ALMACENAMIENTO Y REGULACIÓN HIDRICA EN EL DIST DE SAN SILVESTRE DE COCHAN -PROV SAN MIGJUEL , SEGUN P/S N° 1936 DE LA UF SEDE CENTRAL .</t>
  </si>
  <si>
    <t>20000036</t>
  </si>
  <si>
    <t xml:space="preserve">PENALIDAD A CONSORCIO ALTO PERU </t>
  </si>
  <si>
    <t xml:space="preserve"> VALORIZACIÓN N° 07  SIAF 7605-2019 C/P N° 014-2-3 RO</t>
  </si>
  <si>
    <t>7605-2019</t>
  </si>
  <si>
    <t>14-2-3-3/1/2020</t>
  </si>
  <si>
    <t>Sub Gerencia Supervision y Liquidaciones</t>
  </si>
  <si>
    <t>PENALIDAD CONSORCIO ALTO PERU - IMPORTE COMPROMETIDO PARA LA CANCELACIÓN DE VALORIZACIÓN DE OBRA N° 07 DEL PROYECTO: CONSTRUCCION DE LA CARRETERA CORTEGANA - SAN ANTONIO - EL CALVARIO - TRES CRUCES - CANDEN, DISTRITO DE CORTEGANA, CELENDIN - CAJAMARCA</t>
  </si>
  <si>
    <t>Obra sin Liquidar</t>
  </si>
  <si>
    <t>20000037</t>
  </si>
  <si>
    <t xml:space="preserve">PENALIDAD A CITEC TRUJILLO E.I.R.L. </t>
  </si>
  <si>
    <t>O/C N° 121 SIAF 1277-2019 C/P N° 022-1-2 RO</t>
  </si>
  <si>
    <t>1277-2019</t>
  </si>
  <si>
    <t>22-1-2-03/01/2020</t>
  </si>
  <si>
    <t>PENALIDAD CITEC TRUJILLO E.I.R.L., POR LA ADQUISICION DE CABLE DE VIDEO PAR A EL CIS DE LA SEDE DEL GRC, SEGUN P/C N° 316 DEL CIS.</t>
  </si>
  <si>
    <t>20000038</t>
  </si>
  <si>
    <t>PENALIDAD A  MYG CONSULTORES SAC</t>
  </si>
  <si>
    <t xml:space="preserve"> ACTA DE CONCILIACION N° 156-2019-C-JUS-CENCOAB SIAF 7658-2019</t>
  </si>
  <si>
    <t>7658-2019</t>
  </si>
  <si>
    <t>3-2-3-3/1/2020</t>
  </si>
  <si>
    <t>PENALIDAD - CONSORCIO QUENGO - CONSULTORIA PARA FORMULACION ESTUDIO DE PREINVERSION DEL PROYECTO "CREACION Y MEJORAMIENTO DEL SERVICIO DE AGUA PARA RIEGO CON SISTEMA DE REPRESAMIENTO EN EL DISTRITO DE SAN SILVESTRE DE COCHAN - PROVINCIA DE SAN MIGUEL"</t>
  </si>
  <si>
    <t>20000048</t>
  </si>
  <si>
    <t xml:space="preserve">PENALIDAD A DISTRIBUIDORA Y SERVICIOS GENERALES CAJAMARCA SRL </t>
  </si>
  <si>
    <t xml:space="preserve"> O/C 727  SIAF 6701-2019</t>
  </si>
  <si>
    <t>6701-2019</t>
  </si>
  <si>
    <t>80-1-2-6/1/2020</t>
  </si>
  <si>
    <t>PENALIDAD - DISTRIBUIDORA Y SERVICIOS GENERALES CAJAMARCA S.R.L / . ADQUISICIÓN DE ALCOHOL EN GEL PARA LA SUBGERENCIA DE PLANEAMIENTO Y COOPERACIÓN TÉCNICA INTERNA INTERNACIONAL, SEGUN O/C N° 727</t>
  </si>
  <si>
    <t>20000050</t>
  </si>
  <si>
    <t>PENALIDAD A.L. SUMINISTROS EIRL</t>
  </si>
  <si>
    <t xml:space="preserve"> O/C 146 SIAF 1345-2019</t>
  </si>
  <si>
    <t>1345-2019-8/1/2020</t>
  </si>
  <si>
    <t>127-2-2-8/1/2020</t>
  </si>
  <si>
    <t>Efectivo</t>
  </si>
  <si>
    <t>A.L. SUMINISTROS E.I.R.L. - ADQUISICIÓN DE TONERS PARA LA GERENCIA REGIONAL DE INFRAESTRUCTURA DE LA SEDE DEL GOBIERNO REGIONAL - ACUERDO MARCO</t>
  </si>
  <si>
    <t>20000063</t>
  </si>
  <si>
    <t xml:space="preserve">PENALIDAD A TRADING SERVICE M&amp;A SRLTDA </t>
  </si>
  <si>
    <t xml:space="preserve"> O/C 648  SIAF 6122-2019</t>
  </si>
  <si>
    <t>6122-2019</t>
  </si>
  <si>
    <t>76-2-3-6/1/2020</t>
  </si>
  <si>
    <t>PENALIDAD - TRADING SERVICE M&amp;A SRLTDA - ADQUISICIÓN DE MONITORES PARA LA UNIDAD DE SEGURIDAD CIUDADANA - ACUERDO MARCO, SEGUN O/C N° 648</t>
  </si>
  <si>
    <t>20000064</t>
  </si>
  <si>
    <t>PENALIDAD A INVERSIONES LU STATIONERY SAC</t>
  </si>
  <si>
    <t xml:space="preserve"> O/C 641 SIAF 6079-2019</t>
  </si>
  <si>
    <t>6079-2019</t>
  </si>
  <si>
    <t>110-2-5-6/1/2020</t>
  </si>
  <si>
    <t>PENALIDAD - INVERSIONES LU STATIONERY S.A.C. - ADQUISICIÓN DE MATERIAL DE ESCRITORIO PARA GERENCIA GENERAL, SEGUN O/C N° 641CO</t>
  </si>
  <si>
    <t>20000065</t>
  </si>
  <si>
    <t xml:space="preserve">PENALIDAD A SINERGIA DEL SUR SRL </t>
  </si>
  <si>
    <t xml:space="preserve"> O/C 832  SIAF 7641-2019</t>
  </si>
  <si>
    <t>7641-2019</t>
  </si>
  <si>
    <t>135-2-3-10/1/2020</t>
  </si>
  <si>
    <t>Sub Gerencia de Promocion Empresarial</t>
  </si>
  <si>
    <t>PENALIDAD - SINERGIA DEL SUR S.R.L. / ADQUISICION DE BIENES PARA LA PROP UESTA PRODUCTIVA: "MEJORA DE LA PRODUCTIVIDAD DE LA TARA Y SU ARTICULACIÓN COMERCIAL EN EL DISTRITO DE CHANCAY BAÑOS, PROV. DE SANTA CRUZ - CAJAMARCA"</t>
  </si>
  <si>
    <t>20000094</t>
  </si>
  <si>
    <t>PENALIDAD A GRAFICA ALMIC EIRL SEGUN RECIBO N° 91 DEL 28-01-2020 SIAF 4734-2019</t>
  </si>
  <si>
    <t xml:space="preserve"> O/C 488 SIAF 4734-2019</t>
  </si>
  <si>
    <t>4734-2019</t>
  </si>
  <si>
    <t>43-1-2-20/1/2020</t>
  </si>
  <si>
    <t>PENALIDAD - GRAFICA ALMIC EIRL / ADQUSICIÓN DE SELLOS PARA LA OFICINA DE PROCURADURÍA SEGUN O/C. 489.</t>
  </si>
  <si>
    <t>20000095</t>
  </si>
  <si>
    <t>PENALIDAD A DULCIANA SRL</t>
  </si>
  <si>
    <t xml:space="preserve"> O/C 833  7523-2019</t>
  </si>
  <si>
    <t>7523-2019</t>
  </si>
  <si>
    <t>41-2-4-20/1/2020</t>
  </si>
  <si>
    <t>PENALIDAD - INVERSIONES DULCIANA S.R.L. ADQUISICIÓN DE MATERIALES DE OF ICINA PARA LA SUB GERENCIA DE OPERACIONES</t>
  </si>
  <si>
    <t>20000106</t>
  </si>
  <si>
    <t>PENALIDAD A SOCIEDAD DE INGENIEROS CAJAMARQUINOS SAC SEGUN RECIBO N° 103 DEL 30-01-2020 SIAF 7376-2019</t>
  </si>
  <si>
    <t xml:space="preserve"> O/C 784 SIAF 7376-2019</t>
  </si>
  <si>
    <t>7376-2019</t>
  </si>
  <si>
    <t>235-24/1/2020</t>
  </si>
  <si>
    <t>PENALIDAD - SOCIEDAD DE INGENIEROS CAJAMARQUINOS S.A.C. ADQUISICION D E UN ESCRITORIO DE MELAMINE, CON MEDIDAS DE0.75 CM X1.30 CM, CON 03 CAJONES Y CHAPA Y CON DIVICION PARA CPU Y ESTABILIZADOR</t>
  </si>
  <si>
    <t>20000107</t>
  </si>
  <si>
    <t xml:space="preserve">PENALIDAD A SOCIEDAD DE INGENIEROS CAJAMARQUINOS SAC </t>
  </si>
  <si>
    <t xml:space="preserve"> O/C 783  SIAF 7378-2019</t>
  </si>
  <si>
    <t>7378-2019</t>
  </si>
  <si>
    <t>230-2-2-24/1/2020</t>
  </si>
  <si>
    <t>PENALIDAD -SOCIEDAD DE INGENIEROS CAJAMARQUINOS S.A.C. / ADQUISICION DE 02 MUEBLES DE ESPERA PARA LA DIRECCION REGIONAL DE ASESORIA JURIDICA..</t>
  </si>
  <si>
    <t>TOTAL PENALIDAD MES DE ENERO 2020</t>
  </si>
  <si>
    <t>PENALIDADES RDR CORRESPONDIENTE  MES DE FEBRERO 2020</t>
  </si>
  <si>
    <t>TOTAL PENALIDADES MES  DE FEBRERO 2020</t>
  </si>
  <si>
    <t>GOBIERNO REGIONAL CAJAMARCA</t>
  </si>
  <si>
    <t xml:space="preserve"> </t>
  </si>
  <si>
    <t>DIRECCION REGIONAL DE ADMINISTRACION</t>
  </si>
  <si>
    <t>DIRECCION DE TESORERIA</t>
  </si>
  <si>
    <t>COMPROBANTE DE PAGO</t>
  </si>
  <si>
    <t>CHEQUE/ CO</t>
  </si>
  <si>
    <t>NOMBRE DEL PROVEEDOR</t>
  </si>
  <si>
    <t>MONTO S/</t>
  </si>
  <si>
    <t>SIAF DEPOSITO</t>
  </si>
  <si>
    <t>PAPELETA T-6</t>
  </si>
  <si>
    <t>FTE . FTO.</t>
  </si>
  <si>
    <t>CONDICION</t>
  </si>
  <si>
    <t>CONSENTIDA</t>
  </si>
  <si>
    <t>SIAF ORIGEN</t>
  </si>
  <si>
    <t>FECHA DEPOSITO</t>
  </si>
  <si>
    <t>GERENCIA</t>
  </si>
  <si>
    <t>RESUMEN</t>
  </si>
  <si>
    <t>RECURSOS ORDINARIOS</t>
  </si>
  <si>
    <t>RECURSOS DIRECTAMENTE RECAUDADOS</t>
  </si>
  <si>
    <t>DONACIONES Y TRANSFERENCIAS</t>
  </si>
  <si>
    <t>RECURSOS POR OPERACIONES OFICIALES DE CRÉDITO</t>
  </si>
  <si>
    <t>FONCOR</t>
  </si>
  <si>
    <t>CANON</t>
  </si>
  <si>
    <t>POR EL TRASLADO A LA CUT LA PENALIDAD APLICADA A MAQ MINING CAJAMARCA SERVICIO DE ALQUILER CAMIONETA SIAF 12393 RO</t>
  </si>
  <si>
    <t>14/01/2026</t>
  </si>
  <si>
    <t>0160084</t>
  </si>
  <si>
    <t>POR EL TRASLADO A LA CUT LA PENALIDAD APLICADA A MAQ MINING CAJAMARCA ALQUILER DE CAMIONETA SIAF 9051 RO</t>
  </si>
  <si>
    <t>0160085</t>
  </si>
  <si>
    <t>POR EL TRASLADO A LA CUT LA PENALIDAD APLICADA A MAQ MINING CAJAMARCA SERVICIO DE ALQUILER CAMIONETA SIAF 9051 RO</t>
  </si>
  <si>
    <t>0160086</t>
  </si>
  <si>
    <t>POR EL TRASLADO A LA CUT LA PENALIDAD APLICADA A PESANTES ARANDA JORGE IGNACIO SIAF 12346 RO</t>
  </si>
  <si>
    <t>0160087</t>
  </si>
  <si>
    <t>POR EL TRASLADO A LA CUT LA PENALIDAD APLICADA A AMAYA DIAZ CHISTIAN OMAR SIAF 7499 FONCOR</t>
  </si>
  <si>
    <t>0160088</t>
  </si>
  <si>
    <t>POR EL TRASLADO A LA CUT LA PENALIDAD APLICADA A GUZMAN MONTENEGRO YESSENIA MARILU SIAF 11769 FONCOR</t>
  </si>
  <si>
    <t>0160089</t>
  </si>
  <si>
    <t>POR EL TRASLADO A LA CUT LA PENALIDAD APLICADA A RUIZ CARUAJULCA BETTY NOEMI SIAF 8529 RO</t>
  </si>
  <si>
    <t>0160090</t>
  </si>
  <si>
    <t>POR EL TRASLADO A LA CUT LA PENALIDAD APLICADA A CGLL INGENIERIA Y CONSULTORIA SAC SERVICIO DE ELABORACION DE EXPEDIENTE SIAF 10656 FONCOR</t>
  </si>
  <si>
    <t>0160091</t>
  </si>
  <si>
    <t>POR EL TRASLADO A LA CUT LA PENALIDAD APLICADA A CRUZADO MEDINA VICTOR MELECIO SERVICIO DE ALQUILER CAMIONETA SIAF 12341 RO</t>
  </si>
  <si>
    <t>0160092</t>
  </si>
  <si>
    <t>POR EL TRASLADO A LA CUT LA PENALIDAD APLICADA A CARRASCO HUAMAN DILSER IVAN SERVICIO DE TERCEROS SIAF 9169 RO</t>
  </si>
  <si>
    <t>19/01/2026</t>
  </si>
  <si>
    <t>0160520</t>
  </si>
  <si>
    <t>POR EL TRASLADO A LA CUT LA PENALIDAD APLICADA A MURRILLO TUCTO JORGE LUIS SERVICIOS D ETERCEROS SIAF 13074 FONCOR</t>
  </si>
  <si>
    <t>0160521</t>
  </si>
  <si>
    <t>POR EL TRASLADO A LA CUT LA PENALIDAD APLICADA A SAENZ PORTAL CYNTIA CATTERINE SERVICIOS D ETERCEROS SIAF 8239 FONCOR</t>
  </si>
  <si>
    <t>0160522</t>
  </si>
  <si>
    <t>POR EL TRASLADO A LA CUT LA PENALIDAD APLICADA A HOTEL SOL DE BELEN SERVICIOS DE TERCEROS SIAF 1804 RO</t>
  </si>
  <si>
    <t>0160523</t>
  </si>
  <si>
    <t>POR EL TRASLADO A LA CUT LA PENALIDAD APLICADA A MENDOZA HUAMAN JOSUE DAVID SIAF 10501 RO</t>
  </si>
  <si>
    <t>0160524</t>
  </si>
  <si>
    <t>POR EL TRASLADO A LA CUT LA PENALIDAD APLICADA A PINTADO AGUILAR YUDITH MABEL SIAF 12344</t>
  </si>
  <si>
    <t>0160525</t>
  </si>
  <si>
    <t>POR EL TRASLADO A LA CUT LA PENALIDAD APLICADA A SAENZ SAENZ RICARDO EMILIO SIAF 11394 FONCOR</t>
  </si>
  <si>
    <t>0160526</t>
  </si>
  <si>
    <t>POR EL TRASLADO A LA CUT LA PENALIDAD APLICADA A PESANTES ARANDA JORGE IGNACIO SIAF 12152 RO</t>
  </si>
  <si>
    <t>0160527</t>
  </si>
  <si>
    <t>POR EL TRASLADO A LA CUT LA PENALIDAD APLICADA A OJEDA CASTILLO MARIA CELSA ALQUILER DE CAMIONETA SIAF 11998 RO</t>
  </si>
  <si>
    <t>0160561</t>
  </si>
  <si>
    <t>POR EL TRASLADO A LA CUT LA PENALIDAD APLICADA A ZTEC ERVICIOS DE TERCEROS SIAF 11145 RO</t>
  </si>
  <si>
    <t>0160562</t>
  </si>
  <si>
    <t>POR EL TRASLADO A LA CUT LA PENALIDAD APLICDA AMAQ MINING CAJAMARCA SERVICIO DE ALQUILER CAMIONETA SIAF 9051 RO</t>
  </si>
  <si>
    <t>20/01/2026</t>
  </si>
  <si>
    <t>0161334</t>
  </si>
  <si>
    <t>OR EL TRASLADO A LA CUT LA PENALIDAD APLICDA A CONTRATISTAS GENERALES CAXANORTE ELABORACION DE ESTUDIOS SIAF 14473 FONCOR</t>
  </si>
  <si>
    <t>0161335</t>
  </si>
  <si>
    <t>POR EL TRASLADO A LA CUT LA PENALIDAD APLICDA A HUAMAN MINCHAN MARIA LAURA SERVICIO DE TERCEROS SIAF 9107 FONCO</t>
  </si>
  <si>
    <t>0161336</t>
  </si>
  <si>
    <t>POR EL TRASLADO A LA CUT LA PENALIDAD APLICDA A LLIQUE CUBAS OSCAR ENRIQUE SERVICIO DE TERCEROS SIAF 11704 FONCOR</t>
  </si>
  <si>
    <t>0161337</t>
  </si>
  <si>
    <t>POR EL TRASLADO A LA CUT LA PENALIDAD APLICDA A DIAZ PICHEN SABINO DAVID SERVICIOS DE TERCEROS RO</t>
  </si>
  <si>
    <t>0161338</t>
  </si>
  <si>
    <t>POR EL TRASLADO A LA CUT LA PENALIDAD APLICDA A VARHGAS CABANILLAS NESTOR MEDARDO SERVICIOS D ETERCEROS SIAF 13131 RO</t>
  </si>
  <si>
    <t>0161339</t>
  </si>
  <si>
    <t>POR EL TRASLADO A LA CUT LA PENALIDAD APLICDA A DIAZ PICHEN SABINO DAVID SERVICIOS DE TERCEROS SIAF 10931 RO</t>
  </si>
  <si>
    <t>0161340</t>
  </si>
  <si>
    <t>POR EL TRASLADO A LA CUT LA PENALIDAD APLICDA A HUAMAN SANCHEZ MARTHA SOLEDAD ALQUILER DE CAMIONETA SIAF 11725 CANON SOBRE CANON</t>
  </si>
  <si>
    <t>0161341</t>
  </si>
  <si>
    <t>POR EL TRASLADO A LA CUT LA PENALIDAD APLICDA A ALEJANDRA ALARCON DILMER SERVICIOS DE TERCEROS SIAF 8621 FONCOR</t>
  </si>
  <si>
    <t>0161342</t>
  </si>
  <si>
    <t>POR EL TRASLADO A LA CUT LA PENALIDAD APLICADA A DIAZ PICHEN SABINO DAVID SERVICIOS DE TERCEROS SIAF 12276 RO</t>
  </si>
  <si>
    <t>0161343</t>
  </si>
  <si>
    <t>POR EL TRASLADO A LA CUT LA PENALIDAD APLICDA A DIAZ PICHEN SABINO DAVID SERVICIOS DE TERCEROS SIAF 12276 RO</t>
  </si>
  <si>
    <t>0161344</t>
  </si>
  <si>
    <t>0161345</t>
  </si>
  <si>
    <t>POR EL TRASLADO A LA CUT LA PENALIDAD APLICADA A DIAZ PICHEN SABINO DAVID SERVICIOS DE TERCEROS SIAF 10931 RO</t>
  </si>
  <si>
    <t>0161346</t>
  </si>
  <si>
    <t>POR EL TRASLADO A LA CUT LA PENALIDAD APLICDA A SERVCIOS ANGEL SRL SERVICIO DE MENSAJERIA SIAF 11751 RO</t>
  </si>
  <si>
    <t>21/01/2026</t>
  </si>
  <si>
    <t>0161446</t>
  </si>
  <si>
    <t>0161447</t>
  </si>
  <si>
    <t>0161448</t>
  </si>
  <si>
    <t>POR EL TRASLADO A LA CUT LA PENALIDAD APLICDA A LEON ALCANTARA ERNESTO GENARO ALQUILER CAMIONETA SIAF 12588 RO</t>
  </si>
  <si>
    <t>0161449</t>
  </si>
  <si>
    <t>POR EL TRASLADO A LA CUT LA PENALIDAD APLICDA A ESPINOZA VASQUEZ MARY BETTY SERVICIO DE IMPRESION SIAF 11232 CANON SOBRE CANON</t>
  </si>
  <si>
    <t>0161450</t>
  </si>
  <si>
    <t>POR EL TRASLADO A LA CUT LA PENALIDAD APLICDA A MAQ MINING CAJAMARCA ALQUILER CAMIONETA SIAF 12393 RO</t>
  </si>
  <si>
    <t>0161452</t>
  </si>
  <si>
    <t>0161453</t>
  </si>
  <si>
    <t>POR EL TRASLADO A LA CUT LA PENALIDAD APLICDA A MAQ MINING CAJAMARCA ALQUILER CAMIONETA SIAF 9051 RO</t>
  </si>
  <si>
    <t>0161454</t>
  </si>
  <si>
    <t>0161455</t>
  </si>
  <si>
    <t>0161456</t>
  </si>
  <si>
    <t>POR EL TRASLADO A LA CUT LA PENALIDAD APLICDA A CONSORCIO AMANECER SERVICIO DE CONSULTORIA SIAF 14515 CANON SOBRE CANON</t>
  </si>
  <si>
    <t>0161457</t>
  </si>
  <si>
    <t>POR EL TRASLADO A LA CUT LA PENALIDAD APLICDA A MAQ MININF CAJAMARCA ALQUILER CAMIONETA SIAF 9051 RO</t>
  </si>
  <si>
    <t>0161458</t>
  </si>
  <si>
    <t>POR EL TRASLADO A LA CUT LA PENALIDAD APLICADA A TERRONES VALDIVIA YONATHAN SERVICIO DE TERCEROS SIAF 11945 RDR</t>
  </si>
  <si>
    <t>0161459</t>
  </si>
  <si>
    <t>POR EL TRASLADO A CUT LA PENALDAD APLICADA A DECOREVENTOS ALQUILER DE TOLDOS SIAF 10306 RO</t>
  </si>
  <si>
    <t>0161460</t>
  </si>
  <si>
    <t>POR EL TRASLADO A LA CUT LA PENALIDAD APLICDA A AGUILAR INGENIEROS SAC SUPERVICION DEL EXPEDIENTE SIAF 14556 FONCOR</t>
  </si>
  <si>
    <t>0161461</t>
  </si>
  <si>
    <t>POR EL TRASLADO A LA CUT LA PENALIDAD APLICADA A CHALAN DE LA CRUZ JULIAN SERVICIOS DE TERCEROS SIAF 11740 RDR</t>
  </si>
  <si>
    <t>0161462</t>
  </si>
  <si>
    <t>0161463</t>
  </si>
  <si>
    <t>POR EL TRASLADO A LA CUT LA PENALIDAD APLICDA A ZAFIRO INGENIERIA Y CONSTRUCCION PERU SERVICO DE CONSTRUCCION DE TRES VIVEROS SIAF 813 FONCOR</t>
  </si>
  <si>
    <t>25/02/2026</t>
  </si>
  <si>
    <t>137</t>
  </si>
  <si>
    <t>POR EL TRASLADO A LA CUT LA PENALIDAD APLICADA A CONSORCIO RHR SERVICIO DE CONSULTORIA SIAF 14505 CANON Y SOBRE CANON</t>
  </si>
  <si>
    <t>MES DE FEBRERO 2026</t>
  </si>
  <si>
    <t>MES DE ENERO 2026</t>
  </si>
  <si>
    <t>POR EL TRASLADO A LA CUT LA PENALIDAD APLICADA A CORPORACION NORORIENTE PERU SAC SERVICIO DE CONSULTORIA SIAF 1360 FONCOR</t>
  </si>
  <si>
    <t>10/03/2026</t>
  </si>
  <si>
    <t>00166449</t>
  </si>
  <si>
    <t>POR EL TRASLADO DE LA PENALIDAD APLICADA A ANGULAR INGENIEROS SAC CONSULTORIA IE SECUNDARIA EN SAN PABLO SIAF 1539 FONCOR</t>
  </si>
  <si>
    <t>16/03/2026</t>
  </si>
  <si>
    <t>POR EL TRASLADO A LA CUT LA PENALIDAD APLICADA A ANGULAR INGENIEROS SAC CONSULTORIA IE EDUCACION FONCOR</t>
  </si>
  <si>
    <t>17/03/2026</t>
  </si>
  <si>
    <t>POR EL TRASLADO A LA CUT LA PENALIDD APLICDA A INVERSIONES GRUPO LEON DORADO SIAF 543 RO</t>
  </si>
  <si>
    <t>19/03/2026</t>
  </si>
  <si>
    <t>POR EL TRASLADO A CUT LA PENALIDD APLICADA A CONSORCIO H2 SUPERVISION DE EXPEDIENTE SIAF 1387 FONCOR</t>
  </si>
  <si>
    <t>POR EL TRASLADO A LA CUT LA PENALIDAD APLICDA A CONSORCIO SAN MARCOS CONSULTORIA IE EDUCACION PRIMARIA SIAF 1452 FONCOR</t>
  </si>
  <si>
    <t>PENALIDAD APLICADA A COSSIQORI SERVICIO DE ALOJAMIENTO Y ALIMENTACION SIAF 598 RO</t>
  </si>
  <si>
    <t>23/03/2026</t>
  </si>
  <si>
    <t>MES DE MARZO 2026</t>
  </si>
  <si>
    <t>RELACION DE PENALIDADES APLICADAS AL MES DE ABRIL 2026</t>
  </si>
  <si>
    <t>OR EL TRASLADO A LA CUT LA PENALIDAD APLICADA A CONSORCIO CHUSAAC VALORIZACION IE NIVEL PRIMARIO SAN MARCOS FONCOR</t>
  </si>
  <si>
    <t>04/04/2026</t>
  </si>
  <si>
    <t>0168623</t>
  </si>
  <si>
    <t>POR EL TRASLADO A LA CUT LA PENALIDAD APLICADA A CONSORCIO DIM INGENIEROS SERVICIO DE CONSULTORIA SIAF 2417 FONCOR</t>
  </si>
  <si>
    <t>09/04/2026</t>
  </si>
  <si>
    <t>POR EL TRASLADO A LA CUT LA PENALIDAD APLICADA A CONSORCIO CELENDIN ELABORAION DE EXPEDIENTE SIAF 2367 FONCOR</t>
  </si>
  <si>
    <t>10/04/2026</t>
  </si>
  <si>
    <t>0168886</t>
  </si>
  <si>
    <t>POR EL TRASLADO A LA CUT LA PENALIDAD APLICAD A ICOTER INGENIEROS SAC ELABORACION DE EXPEDIENTES SIAF 1900 FONCOR</t>
  </si>
  <si>
    <t>0168887</t>
  </si>
  <si>
    <t>POR EL TRASLADO A LA CUT LA PENALIDAD APLICADA A CONSORCIO H2 SUPERVISION DE EXPEDIENTE SIAF 2682 FONCOR</t>
  </si>
  <si>
    <t>20/04/2026</t>
  </si>
  <si>
    <t>0169375</t>
  </si>
  <si>
    <t>0169381</t>
  </si>
  <si>
    <t>0169382</t>
  </si>
  <si>
    <t>POR EL TRASLADO A LA CUT LA PENALIDAD APLICADA A CHUQUILIN PEREZ JULIO CESAR SERVICIO DE CONSULTORIA SIAF 2651 FONCOR</t>
  </si>
  <si>
    <t>0169383</t>
  </si>
  <si>
    <t>OREL TRASLADO A LA CUT LA PENALIDAD APLICADA A RAMOS RAMOS ALEJANDRO SERVICIODE TERCEROS SIAF 2757 FONCOR</t>
  </si>
  <si>
    <t>22/04/2026</t>
  </si>
  <si>
    <t>0170142</t>
  </si>
  <si>
    <t>POREL TRASLADO A LA CUTLA PENALIDAD CALDERON ASENCIOIVON DEL ROSARIO SERVICIO DE TERCEROS SIAF 1257 FONCOR</t>
  </si>
  <si>
    <t>24/04/2026</t>
  </si>
  <si>
    <t>0170143</t>
  </si>
  <si>
    <t>POR EL TRASLADO A LA CUT LA PENALIDAD APLICADA A QUILICHE MARIN LIZETH KARINA SERVICIO DE TERCEROS SIAF 1161 FONCOR</t>
  </si>
  <si>
    <t>0170144</t>
  </si>
  <si>
    <t>MES DE ABRIL</t>
  </si>
  <si>
    <t>ACUMULADO MES DE ABRIL 2026</t>
  </si>
  <si>
    <t>por el traslado a la cut la penalidad aplicada a Anya inversiones motors sac alquiler de camioneta siaf 1525 RO</t>
  </si>
  <si>
    <t>0168888</t>
  </si>
  <si>
    <t>POR EL TRASLADO A LA CUT LA PENALIDAD APLICADA A J T TELLOS SERVICIOS GENERALES SAC SERVICIOS DE TERCEROS SIAF 1867 RO</t>
  </si>
  <si>
    <t>0169372</t>
  </si>
  <si>
    <t>POR EL TRASLADO A LA CUT LA PENALIDAD APLICADA A ALVITEZ YECKLE JUAN ANGEL SERVICIO DE TERCEROS SIAF 1428 RO</t>
  </si>
  <si>
    <t>0169373</t>
  </si>
  <si>
    <t>POR EL TRASLADO A LA CUT LA PENALIDAD APLICADA A HUAMAN ITURVE JHON ALMAGRO SERVICIO DE TERCEROS SIAF 1759 RO</t>
  </si>
  <si>
    <t>0169374</t>
  </si>
  <si>
    <t>POR EL TRASLADO A LA CUT LA PENALIDAD APLICADA A PRIETO ORTIZ EVA LUZ SERVICIO DE TERCEROS SIAF 1755 RO</t>
  </si>
  <si>
    <t>0169376</t>
  </si>
  <si>
    <t>POR EL TRASLADO A LA CUT LA PENALIDAD APLICADA A CARRANZA TAPIA LESLI YAKELIN SERVICIOS DE TERCEROS SIAF 1502 RO</t>
  </si>
  <si>
    <t>0169377</t>
  </si>
  <si>
    <t>POR EL TRASLADO A LA CUT LA PENALIDAD APLICADA A SAGASTEGUI HERRERA JAMES SERVICIOS DE TERCEROS SIAF 1247 DONACIONES Y TRANSFERENCIAS</t>
  </si>
  <si>
    <t>0169378</t>
  </si>
  <si>
    <t>POR EL TRASLADO A LA CUT LA PENALIDAD APLICADA A CABRERA ROCHA OSCAR ALIN SERVICIOS DE TERCEROS SIAF 1638 RO</t>
  </si>
  <si>
    <t>0169379</t>
  </si>
  <si>
    <t>POR EL TRASLADO A LA CUT LA PENALIDAD APLICADA A ANYA INVERSIONES MOTORES SAC SERVICIO DE ALQUILER DE CAMIONETA SIAF 1525 RO</t>
  </si>
  <si>
    <t>0169380</t>
  </si>
  <si>
    <t>POR EL TRASLADO A LA CUT LA PENALIDAD APLICADA A CASTILLO FLORES MAURO SERVICIO DE ALQUILER DE CAMIONETA SIAF 1694 RO</t>
  </si>
  <si>
    <t>0170141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</si>
</sst>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ooper Black"/>
      <family val="1"/>
    </font>
    <font>
      <b/>
      <sz val="6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ooper Black"/>
      <family val="1"/>
    </font>
    <font>
      <b/>
      <sz val="7"/>
      <name val="Arial Narrow"/>
      <family val="2"/>
    </font>
    <font>
      <sz val="7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3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9" xfId="0" quotePrefix="1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65" fontId="21" fillId="0" borderId="13" xfId="0" applyNumberFormat="1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4" fontId="14" fillId="4" borderId="13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164" fontId="0" fillId="0" borderId="0" xfId="0" applyNumberFormat="1"/>
    <xf numFmtId="4" fontId="20" fillId="0" borderId="13" xfId="0" applyNumberFormat="1" applyFont="1" applyFill="1" applyBorder="1" applyAlignment="1">
      <alignment vertical="center"/>
    </xf>
    <xf numFmtId="0" fontId="22" fillId="0" borderId="15" xfId="0" applyFont="1" applyFill="1" applyBorder="1"/>
    <xf numFmtId="0" fontId="0" fillId="0" borderId="16" xfId="0" applyFill="1" applyBorder="1"/>
    <xf numFmtId="0" fontId="0" fillId="0" borderId="14" xfId="0" applyFill="1" applyBorder="1"/>
    <xf numFmtId="4" fontId="21" fillId="0" borderId="13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14" fontId="22" fillId="0" borderId="1" xfId="0" quotePrefix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0" fillId="0" borderId="0" xfId="0" applyFill="1"/>
    <xf numFmtId="0" fontId="0" fillId="0" borderId="13" xfId="0" applyFill="1" applyBorder="1"/>
    <xf numFmtId="0" fontId="0" fillId="0" borderId="15" xfId="0" applyFill="1" applyBorder="1"/>
    <xf numFmtId="4" fontId="23" fillId="0" borderId="13" xfId="0" applyNumberFormat="1" applyFont="1" applyFill="1" applyBorder="1"/>
    <xf numFmtId="164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Border="1"/>
    <xf numFmtId="0" fontId="24" fillId="0" borderId="13" xfId="0" applyFont="1" applyBorder="1"/>
    <xf numFmtId="164" fontId="22" fillId="0" borderId="13" xfId="0" applyNumberFormat="1" applyFont="1" applyBorder="1"/>
    <xf numFmtId="0" fontId="3" fillId="0" borderId="13" xfId="0" applyFont="1" applyBorder="1"/>
    <xf numFmtId="0" fontId="0" fillId="0" borderId="13" xfId="0" applyBorder="1"/>
    <xf numFmtId="4" fontId="24" fillId="0" borderId="13" xfId="0" applyNumberFormat="1" applyFont="1" applyBorder="1"/>
    <xf numFmtId="164" fontId="0" fillId="0" borderId="13" xfId="0" applyNumberFormat="1" applyBorder="1"/>
    <xf numFmtId="0" fontId="0" fillId="0" borderId="17" xfId="0" applyBorder="1"/>
    <xf numFmtId="0" fontId="25" fillId="0" borderId="17" xfId="0" applyFont="1" applyBorder="1"/>
    <xf numFmtId="4" fontId="26" fillId="0" borderId="17" xfId="0" applyNumberFormat="1" applyFont="1" applyBorder="1"/>
    <xf numFmtId="165" fontId="13" fillId="0" borderId="19" xfId="0" applyNumberFormat="1" applyFont="1" applyFill="1" applyBorder="1" applyAlignment="1">
      <alignment horizontal="center" vertical="center"/>
    </xf>
    <xf numFmtId="0" fontId="22" fillId="0" borderId="15" xfId="0" applyFont="1" applyBorder="1"/>
    <xf numFmtId="0" fontId="0" fillId="0" borderId="15" xfId="0" applyBorder="1"/>
    <xf numFmtId="164" fontId="25" fillId="0" borderId="18" xfId="0" applyNumberFormat="1" applyFont="1" applyFill="1" applyBorder="1" applyAlignment="1">
      <alignment vertical="center" wrapText="1"/>
    </xf>
    <xf numFmtId="0" fontId="0" fillId="0" borderId="14" xfId="0" applyBorder="1"/>
    <xf numFmtId="0" fontId="24" fillId="0" borderId="20" xfId="0" applyFont="1" applyBorder="1"/>
    <xf numFmtId="14" fontId="24" fillId="0" borderId="13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vertical="center" wrapText="1"/>
    </xf>
    <xf numFmtId="165" fontId="13" fillId="0" borderId="21" xfId="0" applyNumberFormat="1" applyFont="1" applyFill="1" applyBorder="1" applyAlignment="1">
      <alignment horizontal="center" vertical="center"/>
    </xf>
    <xf numFmtId="0" fontId="0" fillId="0" borderId="21" xfId="0" applyBorder="1"/>
    <xf numFmtId="4" fontId="22" fillId="0" borderId="22" xfId="0" applyNumberFormat="1" applyFont="1" applyFill="1" applyBorder="1" applyAlignment="1">
      <alignment horizontal="center" vertical="center" wrapText="1"/>
    </xf>
    <xf numFmtId="4" fontId="24" fillId="0" borderId="22" xfId="0" applyNumberFormat="1" applyFont="1" applyFill="1" applyBorder="1" applyAlignment="1">
      <alignment vertical="center" wrapText="1"/>
    </xf>
    <xf numFmtId="0" fontId="24" fillId="0" borderId="22" xfId="0" applyNumberFormat="1" applyFont="1" applyFill="1" applyBorder="1" applyAlignment="1">
      <alignment vertical="center" wrapText="1"/>
    </xf>
    <xf numFmtId="4" fontId="0" fillId="0" borderId="13" xfId="0" applyNumberFormat="1" applyBorder="1"/>
    <xf numFmtId="4" fontId="24" fillId="0" borderId="7" xfId="0" applyNumberFormat="1" applyFont="1" applyFill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24" fillId="0" borderId="13" xfId="0" applyNumberFormat="1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24" fillId="0" borderId="1" xfId="0" applyNumberFormat="1" applyFont="1" applyFill="1" applyBorder="1" applyAlignment="1">
      <alignment vertical="center" wrapText="1"/>
    </xf>
    <xf numFmtId="4" fontId="25" fillId="0" borderId="21" xfId="0" applyNumberFormat="1" applyFont="1" applyFill="1" applyBorder="1" applyAlignment="1">
      <alignment vertical="center" wrapText="1"/>
    </xf>
    <xf numFmtId="0" fontId="0" fillId="0" borderId="24" xfId="0" applyBorder="1"/>
    <xf numFmtId="0" fontId="0" fillId="0" borderId="23" xfId="0" applyBorder="1"/>
    <xf numFmtId="0" fontId="24" fillId="0" borderId="23" xfId="0" applyNumberFormat="1" applyFont="1" applyFill="1" applyBorder="1" applyAlignment="1">
      <alignment vertical="center" wrapText="1"/>
    </xf>
    <xf numFmtId="4" fontId="24" fillId="0" borderId="23" xfId="0" applyNumberFormat="1" applyFont="1" applyFill="1" applyBorder="1" applyAlignment="1">
      <alignment vertical="center" wrapText="1"/>
    </xf>
    <xf numFmtId="0" fontId="22" fillId="0" borderId="23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vertical="center" wrapText="1"/>
    </xf>
    <xf numFmtId="4" fontId="0" fillId="0" borderId="25" xfId="0" applyNumberFormat="1" applyBorder="1"/>
    <xf numFmtId="0" fontId="0" fillId="0" borderId="25" xfId="0" applyBorder="1"/>
    <xf numFmtId="0" fontId="0" fillId="0" borderId="26" xfId="0" applyBorder="1"/>
    <xf numFmtId="4" fontId="24" fillId="0" borderId="27" xfId="0" applyNumberFormat="1" applyFont="1" applyFill="1" applyBorder="1" applyAlignment="1">
      <alignment vertical="center" wrapText="1"/>
    </xf>
    <xf numFmtId="0" fontId="24" fillId="0" borderId="27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5" fontId="13" fillId="0" borderId="28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 vertical="center" wrapText="1"/>
    </xf>
    <xf numFmtId="164" fontId="24" fillId="0" borderId="27" xfId="0" applyNumberFormat="1" applyFont="1" applyFill="1" applyBorder="1" applyAlignment="1">
      <alignment vertical="center" wrapText="1"/>
    </xf>
    <xf numFmtId="4" fontId="22" fillId="0" borderId="27" xfId="0" applyNumberFormat="1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vertical="center" wrapText="1"/>
    </xf>
    <xf numFmtId="0" fontId="0" fillId="0" borderId="29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3" name="2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4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6" name="5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7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367567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1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2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37"/>
  <sheetViews>
    <sheetView topLeftCell="B1" workbookViewId="0">
      <selection activeCell="F6" sqref="F6"/>
    </sheetView>
  </sheetViews>
  <sheetFormatPr baseColWidth="10" defaultColWidth="11.44140625" defaultRowHeight="14.4" x14ac:dyDescent="0.3"/>
  <cols>
    <col min="1" max="1" width="11.44140625" style="3"/>
    <col min="2" max="2" width="6.44140625" style="3" customWidth="1"/>
    <col min="3" max="3" width="9.77734375" style="3" customWidth="1"/>
    <col min="4" max="5" width="8.77734375" style="3" customWidth="1"/>
    <col min="6" max="6" width="6.21875" style="3" customWidth="1"/>
    <col min="7" max="7" width="22.21875" style="3" customWidth="1"/>
    <col min="8" max="8" width="18.5546875" style="3" customWidth="1"/>
    <col min="9" max="9" width="8" style="3" customWidth="1"/>
    <col min="10" max="10" width="11.44140625" style="3"/>
    <col min="11" max="11" width="12.77734375" style="3" customWidth="1"/>
    <col min="12" max="12" width="11.44140625" style="3"/>
    <col min="13" max="13" width="10.21875" style="3" customWidth="1"/>
    <col min="14" max="14" width="13.77734375" style="3" customWidth="1"/>
    <col min="15" max="15" width="57.77734375" style="3" customWidth="1"/>
    <col min="16" max="16" width="7.77734375" style="3" customWidth="1"/>
    <col min="17" max="17" width="12.44140625" style="3" customWidth="1"/>
    <col min="18" max="16384" width="11.44140625" style="3"/>
  </cols>
  <sheetData>
    <row r="1" spans="1:17" ht="62.25" customHeight="1" x14ac:dyDescent="0.25">
      <c r="B1" s="135" t="s">
        <v>5</v>
      </c>
      <c r="C1" s="135"/>
      <c r="E1" s="4"/>
      <c r="F1" s="4"/>
      <c r="G1" s="6"/>
      <c r="H1" s="6"/>
      <c r="I1" s="6"/>
      <c r="J1" s="5"/>
      <c r="K1" s="5"/>
      <c r="L1" s="7"/>
      <c r="M1" s="4"/>
      <c r="N1" s="8"/>
      <c r="O1" s="9"/>
      <c r="P1" s="10"/>
      <c r="Q1" s="11"/>
    </row>
    <row r="2" spans="1:17" ht="18" customHeight="1" x14ac:dyDescent="0.25">
      <c r="A2" s="4"/>
      <c r="B2" s="136" t="s">
        <v>174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36" x14ac:dyDescent="0.3">
      <c r="A3" s="4"/>
      <c r="B3" s="12" t="s">
        <v>7</v>
      </c>
      <c r="C3" s="13" t="s">
        <v>2</v>
      </c>
      <c r="D3" s="14" t="s">
        <v>3</v>
      </c>
      <c r="E3" s="13" t="s">
        <v>8</v>
      </c>
      <c r="F3" s="13" t="s">
        <v>9</v>
      </c>
      <c r="G3" s="12" t="s">
        <v>4</v>
      </c>
      <c r="H3" s="12" t="s">
        <v>0</v>
      </c>
      <c r="I3" s="12" t="s">
        <v>10</v>
      </c>
      <c r="J3" s="15" t="s">
        <v>1</v>
      </c>
      <c r="K3" s="12" t="s">
        <v>11</v>
      </c>
      <c r="L3" s="16" t="s">
        <v>12</v>
      </c>
      <c r="M3" s="2" t="s">
        <v>13</v>
      </c>
      <c r="N3" s="17" t="s">
        <v>14</v>
      </c>
      <c r="O3" s="17" t="s">
        <v>15</v>
      </c>
      <c r="P3" s="17" t="s">
        <v>16</v>
      </c>
      <c r="Q3" s="17" t="s">
        <v>17</v>
      </c>
    </row>
    <row r="4" spans="1:17" ht="55.5" customHeight="1" x14ac:dyDescent="0.3">
      <c r="A4" s="18"/>
      <c r="B4" s="32" t="s">
        <v>22</v>
      </c>
      <c r="C4" s="32" t="s">
        <v>6</v>
      </c>
      <c r="D4" s="32">
        <v>43840</v>
      </c>
      <c r="E4" s="32" t="s">
        <v>23</v>
      </c>
      <c r="F4" s="33">
        <v>45</v>
      </c>
      <c r="G4" s="19" t="s">
        <v>24</v>
      </c>
      <c r="H4" s="34" t="s">
        <v>25</v>
      </c>
      <c r="I4" s="34"/>
      <c r="J4" s="41">
        <v>36.1</v>
      </c>
      <c r="K4" s="34" t="s">
        <v>20</v>
      </c>
      <c r="L4" s="35" t="s">
        <v>26</v>
      </c>
      <c r="M4" s="36" t="s">
        <v>27</v>
      </c>
      <c r="N4" s="36" t="s">
        <v>28</v>
      </c>
      <c r="O4" s="36" t="s">
        <v>29</v>
      </c>
      <c r="P4" s="36" t="s">
        <v>30</v>
      </c>
      <c r="Q4" s="36"/>
    </row>
    <row r="5" spans="1:17" ht="50.1" customHeight="1" x14ac:dyDescent="0.3">
      <c r="A5" s="18"/>
      <c r="B5" s="32" t="s">
        <v>22</v>
      </c>
      <c r="C5" s="32" t="s">
        <v>6</v>
      </c>
      <c r="D5" s="32">
        <v>43840</v>
      </c>
      <c r="E5" s="32" t="s">
        <v>31</v>
      </c>
      <c r="F5" s="33">
        <v>46</v>
      </c>
      <c r="G5" s="19" t="s">
        <v>32</v>
      </c>
      <c r="H5" s="34" t="s">
        <v>33</v>
      </c>
      <c r="I5" s="34"/>
      <c r="J5" s="41">
        <v>28.6</v>
      </c>
      <c r="K5" s="37" t="s">
        <v>34</v>
      </c>
      <c r="L5" s="38" t="s">
        <v>35</v>
      </c>
      <c r="M5" s="36" t="s">
        <v>21</v>
      </c>
      <c r="N5" s="36" t="s">
        <v>36</v>
      </c>
      <c r="O5" s="36" t="s">
        <v>37</v>
      </c>
      <c r="P5" s="36" t="s">
        <v>30</v>
      </c>
      <c r="Q5" s="36"/>
    </row>
    <row r="6" spans="1:17" ht="50.1" customHeight="1" x14ac:dyDescent="0.3">
      <c r="A6" s="18"/>
      <c r="B6" s="32" t="s">
        <v>22</v>
      </c>
      <c r="C6" s="32" t="s">
        <v>6</v>
      </c>
      <c r="D6" s="32">
        <v>43840</v>
      </c>
      <c r="E6" s="32" t="s">
        <v>38</v>
      </c>
      <c r="F6" s="33">
        <v>47</v>
      </c>
      <c r="G6" s="19" t="s">
        <v>39</v>
      </c>
      <c r="H6" s="34" t="s">
        <v>40</v>
      </c>
      <c r="I6" s="34"/>
      <c r="J6" s="41">
        <v>35</v>
      </c>
      <c r="K6" s="37" t="s">
        <v>41</v>
      </c>
      <c r="L6" s="35" t="s">
        <v>42</v>
      </c>
      <c r="M6" s="36" t="s">
        <v>21</v>
      </c>
      <c r="N6" s="36" t="s">
        <v>36</v>
      </c>
      <c r="O6" s="36" t="s">
        <v>43</v>
      </c>
      <c r="P6" s="36" t="s">
        <v>30</v>
      </c>
      <c r="Q6" s="36"/>
    </row>
    <row r="7" spans="1:17" ht="50.1" customHeight="1" x14ac:dyDescent="0.3">
      <c r="A7" s="18"/>
      <c r="B7" s="32" t="s">
        <v>22</v>
      </c>
      <c r="C7" s="32" t="s">
        <v>6</v>
      </c>
      <c r="D7" s="32">
        <v>43840</v>
      </c>
      <c r="E7" s="32" t="s">
        <v>44</v>
      </c>
      <c r="F7" s="33">
        <v>48</v>
      </c>
      <c r="G7" s="19" t="s">
        <v>45</v>
      </c>
      <c r="H7" s="34" t="s">
        <v>46</v>
      </c>
      <c r="I7" s="34"/>
      <c r="J7" s="41">
        <v>153.72</v>
      </c>
      <c r="K7" s="37" t="s">
        <v>47</v>
      </c>
      <c r="L7" s="35" t="s">
        <v>48</v>
      </c>
      <c r="M7" s="36" t="s">
        <v>21</v>
      </c>
      <c r="N7" s="36" t="s">
        <v>36</v>
      </c>
      <c r="O7" s="36" t="s">
        <v>49</v>
      </c>
      <c r="P7" s="36" t="s">
        <v>30</v>
      </c>
      <c r="Q7" s="36"/>
    </row>
    <row r="8" spans="1:17" ht="50.1" customHeight="1" x14ac:dyDescent="0.3">
      <c r="A8" s="18"/>
      <c r="B8" s="32" t="s">
        <v>22</v>
      </c>
      <c r="C8" s="32" t="s">
        <v>6</v>
      </c>
      <c r="D8" s="32">
        <v>43840</v>
      </c>
      <c r="E8" s="32" t="s">
        <v>50</v>
      </c>
      <c r="F8" s="33">
        <v>49</v>
      </c>
      <c r="G8" s="19" t="s">
        <v>51</v>
      </c>
      <c r="H8" s="34" t="s">
        <v>52</v>
      </c>
      <c r="I8" s="34"/>
      <c r="J8" s="41">
        <v>840.03</v>
      </c>
      <c r="K8" s="37" t="s">
        <v>53</v>
      </c>
      <c r="L8" s="35" t="s">
        <v>54</v>
      </c>
      <c r="M8" s="36" t="s">
        <v>19</v>
      </c>
      <c r="N8" s="36" t="s">
        <v>55</v>
      </c>
      <c r="O8" s="36" t="s">
        <v>56</v>
      </c>
      <c r="P8" s="36" t="s">
        <v>30</v>
      </c>
      <c r="Q8" s="36"/>
    </row>
    <row r="9" spans="1:17" ht="50.1" customHeight="1" x14ac:dyDescent="0.3">
      <c r="A9" s="18"/>
      <c r="B9" s="32" t="s">
        <v>22</v>
      </c>
      <c r="C9" s="32" t="s">
        <v>6</v>
      </c>
      <c r="D9" s="32">
        <v>43840</v>
      </c>
      <c r="E9" s="32" t="s">
        <v>57</v>
      </c>
      <c r="F9" s="33">
        <v>51</v>
      </c>
      <c r="G9" s="19" t="s">
        <v>58</v>
      </c>
      <c r="H9" s="34" t="s">
        <v>59</v>
      </c>
      <c r="I9" s="34"/>
      <c r="J9" s="41">
        <v>9.16</v>
      </c>
      <c r="K9" s="37" t="s">
        <v>60</v>
      </c>
      <c r="L9" s="35" t="s">
        <v>61</v>
      </c>
      <c r="M9" s="36" t="s">
        <v>21</v>
      </c>
      <c r="N9" s="36" t="s">
        <v>62</v>
      </c>
      <c r="O9" s="36" t="s">
        <v>63</v>
      </c>
      <c r="P9" s="36" t="s">
        <v>30</v>
      </c>
      <c r="Q9" s="36"/>
    </row>
    <row r="10" spans="1:17" ht="50.1" customHeight="1" x14ac:dyDescent="0.3">
      <c r="A10" s="18"/>
      <c r="B10" s="32" t="s">
        <v>22</v>
      </c>
      <c r="C10" s="32" t="s">
        <v>6</v>
      </c>
      <c r="D10" s="32">
        <v>43840</v>
      </c>
      <c r="E10" s="32" t="s">
        <v>64</v>
      </c>
      <c r="F10" s="33">
        <v>53</v>
      </c>
      <c r="G10" s="19" t="s">
        <v>65</v>
      </c>
      <c r="H10" s="34" t="s">
        <v>66</v>
      </c>
      <c r="I10" s="34"/>
      <c r="J10" s="41">
        <v>916.66</v>
      </c>
      <c r="K10" s="37" t="s">
        <v>67</v>
      </c>
      <c r="L10" s="35" t="s">
        <v>68</v>
      </c>
      <c r="M10" s="36" t="s">
        <v>19</v>
      </c>
      <c r="N10" s="36" t="s">
        <v>69</v>
      </c>
      <c r="O10" s="36" t="s">
        <v>70</v>
      </c>
      <c r="P10" s="36" t="s">
        <v>30</v>
      </c>
      <c r="Q10" s="36"/>
    </row>
    <row r="11" spans="1:17" ht="54.75" customHeight="1" x14ac:dyDescent="0.3">
      <c r="A11" s="18"/>
      <c r="B11" s="32" t="s">
        <v>22</v>
      </c>
      <c r="C11" s="32" t="s">
        <v>6</v>
      </c>
      <c r="D11" s="32">
        <v>43840</v>
      </c>
      <c r="E11" s="32" t="s">
        <v>71</v>
      </c>
      <c r="F11" s="33">
        <v>54</v>
      </c>
      <c r="G11" s="19" t="s">
        <v>72</v>
      </c>
      <c r="H11" s="34" t="s">
        <v>73</v>
      </c>
      <c r="I11" s="34"/>
      <c r="J11" s="41">
        <v>11.54</v>
      </c>
      <c r="K11" s="37" t="s">
        <v>74</v>
      </c>
      <c r="L11" s="35" t="s">
        <v>75</v>
      </c>
      <c r="M11" s="36" t="s">
        <v>21</v>
      </c>
      <c r="N11" s="36" t="s">
        <v>76</v>
      </c>
      <c r="O11" s="36" t="s">
        <v>77</v>
      </c>
      <c r="P11" s="36" t="s">
        <v>30</v>
      </c>
      <c r="Q11" s="36"/>
    </row>
    <row r="12" spans="1:17" ht="50.1" customHeight="1" x14ac:dyDescent="0.3">
      <c r="A12" s="18"/>
      <c r="B12" s="32" t="s">
        <v>22</v>
      </c>
      <c r="C12" s="32" t="s">
        <v>6</v>
      </c>
      <c r="D12" s="32">
        <v>43840</v>
      </c>
      <c r="E12" s="32" t="s">
        <v>78</v>
      </c>
      <c r="F12" s="33">
        <v>55</v>
      </c>
      <c r="G12" s="19" t="s">
        <v>79</v>
      </c>
      <c r="H12" s="34" t="s">
        <v>80</v>
      </c>
      <c r="I12" s="34"/>
      <c r="J12" s="41">
        <v>596.96</v>
      </c>
      <c r="K12" s="37" t="s">
        <v>81</v>
      </c>
      <c r="L12" s="35" t="s">
        <v>82</v>
      </c>
      <c r="M12" s="36" t="s">
        <v>21</v>
      </c>
      <c r="N12" s="36" t="s">
        <v>76</v>
      </c>
      <c r="O12" s="36" t="s">
        <v>83</v>
      </c>
      <c r="P12" s="36" t="s">
        <v>30</v>
      </c>
      <c r="Q12" s="36"/>
    </row>
    <row r="13" spans="1:17" ht="57.75" customHeight="1" x14ac:dyDescent="0.3">
      <c r="A13" s="18"/>
      <c r="B13" s="32" t="s">
        <v>22</v>
      </c>
      <c r="C13" s="32" t="s">
        <v>6</v>
      </c>
      <c r="D13" s="32">
        <v>43840</v>
      </c>
      <c r="E13" s="32" t="s">
        <v>84</v>
      </c>
      <c r="F13" s="33">
        <v>56</v>
      </c>
      <c r="G13" s="19" t="s">
        <v>85</v>
      </c>
      <c r="H13" s="34" t="s">
        <v>86</v>
      </c>
      <c r="I13" s="34"/>
      <c r="J13" s="41">
        <v>102400</v>
      </c>
      <c r="K13" s="37" t="s">
        <v>87</v>
      </c>
      <c r="L13" s="35" t="s">
        <v>88</v>
      </c>
      <c r="M13" s="36" t="s">
        <v>18</v>
      </c>
      <c r="N13" s="36" t="s">
        <v>89</v>
      </c>
      <c r="O13" s="36" t="s">
        <v>90</v>
      </c>
      <c r="P13" s="36" t="s">
        <v>30</v>
      </c>
      <c r="Q13" s="36"/>
    </row>
    <row r="14" spans="1:17" ht="54.75" customHeight="1" x14ac:dyDescent="0.3">
      <c r="A14" s="18"/>
      <c r="B14" s="32" t="s">
        <v>22</v>
      </c>
      <c r="C14" s="32" t="s">
        <v>6</v>
      </c>
      <c r="D14" s="32">
        <v>43840</v>
      </c>
      <c r="E14" s="32" t="s">
        <v>91</v>
      </c>
      <c r="F14" s="33">
        <v>57</v>
      </c>
      <c r="G14" s="19" t="s">
        <v>92</v>
      </c>
      <c r="H14" s="34" t="s">
        <v>93</v>
      </c>
      <c r="I14" s="34"/>
      <c r="J14" s="41">
        <v>5964</v>
      </c>
      <c r="K14" s="37" t="s">
        <v>94</v>
      </c>
      <c r="L14" s="35" t="s">
        <v>95</v>
      </c>
      <c r="M14" s="36" t="s">
        <v>18</v>
      </c>
      <c r="N14" s="36" t="s">
        <v>89</v>
      </c>
      <c r="O14" s="36" t="s">
        <v>96</v>
      </c>
      <c r="P14" s="36" t="s">
        <v>30</v>
      </c>
      <c r="Q14" s="36"/>
    </row>
    <row r="15" spans="1:17" ht="55.5" customHeight="1" x14ac:dyDescent="0.3">
      <c r="A15" s="18"/>
      <c r="B15" s="32" t="s">
        <v>22</v>
      </c>
      <c r="C15" s="32" t="s">
        <v>6</v>
      </c>
      <c r="D15" s="32">
        <v>43840</v>
      </c>
      <c r="E15" s="32" t="s">
        <v>97</v>
      </c>
      <c r="F15" s="33">
        <v>58</v>
      </c>
      <c r="G15" s="19" t="s">
        <v>98</v>
      </c>
      <c r="H15" s="34" t="s">
        <v>99</v>
      </c>
      <c r="I15" s="34"/>
      <c r="J15" s="41">
        <v>2053.35</v>
      </c>
      <c r="K15" s="37" t="s">
        <v>100</v>
      </c>
      <c r="L15" s="35" t="s">
        <v>101</v>
      </c>
      <c r="M15" s="36" t="s">
        <v>21</v>
      </c>
      <c r="N15" s="36" t="s">
        <v>102</v>
      </c>
      <c r="O15" s="36" t="s">
        <v>103</v>
      </c>
      <c r="P15" s="36" t="s">
        <v>104</v>
      </c>
      <c r="Q15" s="36"/>
    </row>
    <row r="16" spans="1:17" ht="42.75" customHeight="1" x14ac:dyDescent="0.3">
      <c r="A16" s="18"/>
      <c r="B16" s="32" t="s">
        <v>22</v>
      </c>
      <c r="C16" s="32" t="s">
        <v>6</v>
      </c>
      <c r="D16" s="32">
        <v>43840</v>
      </c>
      <c r="E16" s="32" t="s">
        <v>105</v>
      </c>
      <c r="F16" s="33">
        <v>59</v>
      </c>
      <c r="G16" s="19" t="s">
        <v>106</v>
      </c>
      <c r="H16" s="34" t="s">
        <v>107</v>
      </c>
      <c r="I16" s="34"/>
      <c r="J16" s="34">
        <v>4.4000000000000004</v>
      </c>
      <c r="K16" s="37" t="s">
        <v>108</v>
      </c>
      <c r="L16" s="35" t="s">
        <v>109</v>
      </c>
      <c r="M16" s="36" t="s">
        <v>21</v>
      </c>
      <c r="N16" s="36" t="s">
        <v>36</v>
      </c>
      <c r="O16" s="36" t="s">
        <v>110</v>
      </c>
      <c r="P16" s="36" t="s">
        <v>30</v>
      </c>
      <c r="Q16" s="36"/>
    </row>
    <row r="17" spans="1:17" ht="57" customHeight="1" x14ac:dyDescent="0.3">
      <c r="A17" s="18"/>
      <c r="B17" s="32" t="s">
        <v>22</v>
      </c>
      <c r="C17" s="32" t="s">
        <v>6</v>
      </c>
      <c r="D17" s="32">
        <v>43840</v>
      </c>
      <c r="E17" s="32" t="s">
        <v>111</v>
      </c>
      <c r="F17" s="33">
        <v>60</v>
      </c>
      <c r="G17" s="19" t="s">
        <v>112</v>
      </c>
      <c r="H17" s="34" t="s">
        <v>113</v>
      </c>
      <c r="I17" s="34"/>
      <c r="J17" s="41">
        <v>55000</v>
      </c>
      <c r="K17" s="37" t="s">
        <v>114</v>
      </c>
      <c r="L17" s="35" t="s">
        <v>115</v>
      </c>
      <c r="M17" s="36" t="s">
        <v>18</v>
      </c>
      <c r="N17" s="36" t="s">
        <v>89</v>
      </c>
      <c r="O17" s="36" t="s">
        <v>116</v>
      </c>
      <c r="P17" s="36" t="s">
        <v>30</v>
      </c>
      <c r="Q17" s="36"/>
    </row>
    <row r="18" spans="1:17" ht="50.1" customHeight="1" x14ac:dyDescent="0.3">
      <c r="A18" s="18"/>
      <c r="B18" s="32" t="s">
        <v>22</v>
      </c>
      <c r="C18" s="32" t="s">
        <v>6</v>
      </c>
      <c r="D18" s="32">
        <v>43844</v>
      </c>
      <c r="E18" s="32" t="s">
        <v>117</v>
      </c>
      <c r="F18" s="33">
        <v>74</v>
      </c>
      <c r="G18" s="19" t="s">
        <v>118</v>
      </c>
      <c r="H18" s="34" t="s">
        <v>119</v>
      </c>
      <c r="I18" s="34"/>
      <c r="J18" s="41">
        <v>5.4</v>
      </c>
      <c r="K18" s="37" t="s">
        <v>120</v>
      </c>
      <c r="L18" s="35" t="s">
        <v>121</v>
      </c>
      <c r="M18" s="36" t="s">
        <v>21</v>
      </c>
      <c r="N18" s="36" t="s">
        <v>36</v>
      </c>
      <c r="O18" s="36" t="s">
        <v>122</v>
      </c>
      <c r="P18" s="36" t="s">
        <v>30</v>
      </c>
      <c r="Q18" s="36"/>
    </row>
    <row r="19" spans="1:17" ht="36" x14ac:dyDescent="0.3">
      <c r="A19" s="18"/>
      <c r="B19" s="32" t="s">
        <v>22</v>
      </c>
      <c r="C19" s="32" t="s">
        <v>6</v>
      </c>
      <c r="D19" s="32">
        <v>43845</v>
      </c>
      <c r="E19" s="32" t="s">
        <v>123</v>
      </c>
      <c r="F19" s="33">
        <v>78</v>
      </c>
      <c r="G19" s="19" t="s">
        <v>124</v>
      </c>
      <c r="H19" s="34" t="s">
        <v>125</v>
      </c>
      <c r="I19" s="34"/>
      <c r="J19" s="41">
        <v>75.17</v>
      </c>
      <c r="K19" s="37" t="s">
        <v>126</v>
      </c>
      <c r="L19" s="35" t="s">
        <v>127</v>
      </c>
      <c r="M19" s="36" t="s">
        <v>21</v>
      </c>
      <c r="N19" s="36" t="s">
        <v>128</v>
      </c>
      <c r="O19" s="36" t="s">
        <v>129</v>
      </c>
      <c r="P19" s="36" t="s">
        <v>30</v>
      </c>
      <c r="Q19" s="36"/>
    </row>
    <row r="20" spans="1:17" ht="50.1" customHeight="1" x14ac:dyDescent="0.3">
      <c r="A20" s="18"/>
      <c r="B20" s="32" t="s">
        <v>22</v>
      </c>
      <c r="C20" s="32" t="s">
        <v>6</v>
      </c>
      <c r="D20" s="32">
        <v>43847</v>
      </c>
      <c r="E20" s="32" t="s">
        <v>130</v>
      </c>
      <c r="F20" s="33">
        <v>121</v>
      </c>
      <c r="G20" s="19" t="s">
        <v>131</v>
      </c>
      <c r="H20" s="34" t="s">
        <v>132</v>
      </c>
      <c r="I20" s="34"/>
      <c r="J20" s="41">
        <v>237.39</v>
      </c>
      <c r="K20" s="37" t="s">
        <v>133</v>
      </c>
      <c r="L20" s="35" t="s">
        <v>134</v>
      </c>
      <c r="M20" s="36" t="s">
        <v>21</v>
      </c>
      <c r="N20" s="36" t="s">
        <v>36</v>
      </c>
      <c r="O20" s="36" t="s">
        <v>135</v>
      </c>
      <c r="P20" s="36" t="s">
        <v>30</v>
      </c>
      <c r="Q20" s="36"/>
    </row>
    <row r="21" spans="1:17" ht="54" customHeight="1" x14ac:dyDescent="0.3">
      <c r="A21" s="18"/>
      <c r="B21" s="32" t="s">
        <v>22</v>
      </c>
      <c r="C21" s="32" t="s">
        <v>6</v>
      </c>
      <c r="D21" s="32">
        <v>43847</v>
      </c>
      <c r="E21" s="32" t="s">
        <v>136</v>
      </c>
      <c r="F21" s="33">
        <v>122</v>
      </c>
      <c r="G21" s="19" t="s">
        <v>137</v>
      </c>
      <c r="H21" s="34" t="s">
        <v>138</v>
      </c>
      <c r="I21" s="34"/>
      <c r="J21" s="41">
        <v>75.400000000000006</v>
      </c>
      <c r="K21" s="37" t="s">
        <v>139</v>
      </c>
      <c r="L21" s="35" t="s">
        <v>140</v>
      </c>
      <c r="M21" s="36" t="s">
        <v>21</v>
      </c>
      <c r="N21" s="36" t="s">
        <v>36</v>
      </c>
      <c r="O21" s="36" t="s">
        <v>141</v>
      </c>
      <c r="P21" s="36" t="s">
        <v>30</v>
      </c>
      <c r="Q21" s="36"/>
    </row>
    <row r="22" spans="1:17" ht="56.25" customHeight="1" x14ac:dyDescent="0.3">
      <c r="A22" s="18"/>
      <c r="B22" s="32" t="s">
        <v>22</v>
      </c>
      <c r="C22" s="32" t="s">
        <v>6</v>
      </c>
      <c r="D22" s="32">
        <v>43847</v>
      </c>
      <c r="E22" s="32" t="s">
        <v>142</v>
      </c>
      <c r="F22" s="33">
        <v>124</v>
      </c>
      <c r="G22" s="19" t="s">
        <v>143</v>
      </c>
      <c r="H22" s="34" t="s">
        <v>144</v>
      </c>
      <c r="I22" s="34"/>
      <c r="J22" s="41">
        <v>12680</v>
      </c>
      <c r="K22" s="37" t="s">
        <v>145</v>
      </c>
      <c r="L22" s="35" t="s">
        <v>146</v>
      </c>
      <c r="M22" s="36" t="s">
        <v>21</v>
      </c>
      <c r="N22" s="36" t="s">
        <v>147</v>
      </c>
      <c r="O22" s="36" t="s">
        <v>148</v>
      </c>
      <c r="P22" s="36" t="s">
        <v>30</v>
      </c>
      <c r="Q22" s="36"/>
    </row>
    <row r="23" spans="1:17" ht="75.75" customHeight="1" x14ac:dyDescent="0.3">
      <c r="A23" s="18"/>
      <c r="B23" s="32" t="s">
        <v>22</v>
      </c>
      <c r="C23" s="32" t="s">
        <v>6</v>
      </c>
      <c r="D23" s="32">
        <v>43858</v>
      </c>
      <c r="E23" s="32" t="s">
        <v>149</v>
      </c>
      <c r="F23" s="33">
        <v>293</v>
      </c>
      <c r="G23" s="19" t="s">
        <v>150</v>
      </c>
      <c r="H23" s="34" t="s">
        <v>151</v>
      </c>
      <c r="I23" s="34"/>
      <c r="J23" s="41">
        <v>6.6</v>
      </c>
      <c r="K23" s="37" t="s">
        <v>152</v>
      </c>
      <c r="L23" s="35" t="s">
        <v>153</v>
      </c>
      <c r="M23" s="36" t="s">
        <v>19</v>
      </c>
      <c r="N23" s="36" t="s">
        <v>36</v>
      </c>
      <c r="O23" s="36" t="s">
        <v>154</v>
      </c>
      <c r="P23" s="36" t="s">
        <v>30</v>
      </c>
      <c r="Q23" s="36"/>
    </row>
    <row r="24" spans="1:17" ht="58.5" customHeight="1" x14ac:dyDescent="0.3">
      <c r="A24" s="18"/>
      <c r="B24" s="32" t="s">
        <v>22</v>
      </c>
      <c r="C24" s="32" t="s">
        <v>6</v>
      </c>
      <c r="D24" s="32">
        <v>43858</v>
      </c>
      <c r="E24" s="32" t="s">
        <v>155</v>
      </c>
      <c r="F24" s="33">
        <v>296</v>
      </c>
      <c r="G24" s="19" t="s">
        <v>156</v>
      </c>
      <c r="H24" s="34" t="s">
        <v>157</v>
      </c>
      <c r="I24" s="34"/>
      <c r="J24" s="41">
        <v>125.7</v>
      </c>
      <c r="K24" s="37" t="s">
        <v>158</v>
      </c>
      <c r="L24" s="35" t="s">
        <v>159</v>
      </c>
      <c r="M24" s="36" t="s">
        <v>19</v>
      </c>
      <c r="N24" s="36" t="s">
        <v>36</v>
      </c>
      <c r="O24" s="36" t="s">
        <v>160</v>
      </c>
      <c r="P24" s="36" t="s">
        <v>30</v>
      </c>
      <c r="Q24" s="36"/>
    </row>
    <row r="25" spans="1:17" ht="50.1" customHeight="1" x14ac:dyDescent="0.3">
      <c r="A25" s="18"/>
      <c r="B25" s="32" t="s">
        <v>22</v>
      </c>
      <c r="C25" s="32" t="s">
        <v>6</v>
      </c>
      <c r="D25" s="32">
        <v>43860</v>
      </c>
      <c r="E25" s="32" t="s">
        <v>161</v>
      </c>
      <c r="F25" s="33">
        <v>338</v>
      </c>
      <c r="G25" s="19" t="s">
        <v>162</v>
      </c>
      <c r="H25" s="34" t="s">
        <v>163</v>
      </c>
      <c r="I25" s="34"/>
      <c r="J25" s="41">
        <v>53.1</v>
      </c>
      <c r="K25" s="37" t="s">
        <v>164</v>
      </c>
      <c r="L25" s="35" t="s">
        <v>165</v>
      </c>
      <c r="M25" s="36" t="s">
        <v>21</v>
      </c>
      <c r="N25" s="36" t="s">
        <v>36</v>
      </c>
      <c r="O25" s="36" t="s">
        <v>166</v>
      </c>
      <c r="P25" s="36" t="s">
        <v>30</v>
      </c>
      <c r="Q25" s="36"/>
    </row>
    <row r="26" spans="1:17" ht="44.25" customHeight="1" x14ac:dyDescent="0.3">
      <c r="A26" s="18"/>
      <c r="B26" s="32" t="s">
        <v>22</v>
      </c>
      <c r="C26" s="32" t="s">
        <v>6</v>
      </c>
      <c r="D26" s="32">
        <v>43860</v>
      </c>
      <c r="E26" s="32" t="s">
        <v>167</v>
      </c>
      <c r="F26" s="33">
        <v>340</v>
      </c>
      <c r="G26" s="19" t="s">
        <v>168</v>
      </c>
      <c r="H26" s="34" t="s">
        <v>169</v>
      </c>
      <c r="I26" s="34"/>
      <c r="J26" s="41">
        <v>149.86000000000001</v>
      </c>
      <c r="K26" s="37" t="s">
        <v>170</v>
      </c>
      <c r="L26" s="35" t="s">
        <v>171</v>
      </c>
      <c r="M26" s="36" t="s">
        <v>21</v>
      </c>
      <c r="N26" s="36" t="s">
        <v>36</v>
      </c>
      <c r="O26" s="36" t="s">
        <v>172</v>
      </c>
      <c r="P26" s="36" t="s">
        <v>30</v>
      </c>
      <c r="Q26" s="36"/>
    </row>
    <row r="27" spans="1:17" ht="27" customHeight="1" x14ac:dyDescent="0.3">
      <c r="A27" s="18"/>
      <c r="B27" s="32"/>
      <c r="C27" s="32"/>
      <c r="D27" s="32"/>
      <c r="E27" s="32"/>
      <c r="F27" s="33"/>
      <c r="G27" s="19"/>
      <c r="H27" s="34"/>
      <c r="I27" s="34"/>
      <c r="J27" s="41"/>
      <c r="K27" s="37"/>
      <c r="L27" s="35"/>
      <c r="M27" s="36"/>
      <c r="N27" s="36"/>
      <c r="O27" s="36"/>
      <c r="P27" s="36"/>
      <c r="Q27" s="36"/>
    </row>
    <row r="28" spans="1:17" ht="31.5" customHeight="1" x14ac:dyDescent="0.3">
      <c r="A28" s="18"/>
      <c r="B28" s="32"/>
      <c r="C28" s="32"/>
      <c r="D28" s="32"/>
      <c r="E28" s="32"/>
      <c r="F28" s="33"/>
      <c r="G28" s="137" t="s">
        <v>173</v>
      </c>
      <c r="H28" s="138"/>
      <c r="I28" s="34">
        <v>0</v>
      </c>
      <c r="J28" s="58">
        <v>181458.14000000004</v>
      </c>
      <c r="K28" s="37"/>
      <c r="L28" s="35"/>
      <c r="M28" s="36"/>
      <c r="N28" s="36"/>
      <c r="O28" s="36"/>
      <c r="P28" s="36"/>
      <c r="Q28" s="36"/>
    </row>
    <row r="29" spans="1:17" ht="31.5" customHeight="1" x14ac:dyDescent="0.3">
      <c r="A29" s="18"/>
      <c r="B29" s="51"/>
      <c r="C29" s="51"/>
      <c r="D29" s="51"/>
      <c r="E29" s="51"/>
      <c r="F29" s="52"/>
      <c r="G29" s="54"/>
      <c r="H29" s="55"/>
      <c r="I29" s="59"/>
      <c r="J29" s="60"/>
      <c r="K29" s="61"/>
      <c r="L29" s="62"/>
      <c r="M29" s="50"/>
      <c r="N29" s="50"/>
      <c r="O29" s="50"/>
      <c r="P29" s="50"/>
      <c r="Q29" s="50"/>
    </row>
    <row r="30" spans="1:17" ht="31.5" customHeight="1" x14ac:dyDescent="0.3">
      <c r="A30" s="18"/>
      <c r="B30" s="51"/>
      <c r="C30" s="51"/>
      <c r="D30" s="51"/>
      <c r="E30" s="51"/>
      <c r="F30" s="52"/>
      <c r="G30" s="54"/>
      <c r="H30" s="55"/>
      <c r="I30" s="59"/>
      <c r="J30" s="60"/>
      <c r="K30" s="61"/>
      <c r="L30" s="62"/>
      <c r="M30" s="50"/>
      <c r="N30" s="50"/>
      <c r="O30" s="50"/>
      <c r="P30" s="50"/>
      <c r="Q30" s="50"/>
    </row>
    <row r="31" spans="1:17" ht="31.5" customHeight="1" x14ac:dyDescent="0.3">
      <c r="A31" s="18"/>
      <c r="B31" s="51"/>
      <c r="C31" s="51"/>
      <c r="D31" s="51"/>
      <c r="E31" s="51"/>
      <c r="F31" s="52"/>
      <c r="G31" s="54"/>
      <c r="H31" s="55"/>
      <c r="I31" s="59"/>
      <c r="J31" s="60"/>
      <c r="K31" s="61"/>
      <c r="L31" s="62"/>
      <c r="M31" s="50"/>
      <c r="N31" s="50"/>
      <c r="O31" s="50"/>
      <c r="P31" s="50"/>
      <c r="Q31" s="50"/>
    </row>
    <row r="32" spans="1:17" x14ac:dyDescent="0.3">
      <c r="A32" s="18"/>
      <c r="B32" s="49"/>
      <c r="C32" s="50"/>
      <c r="D32" s="51"/>
      <c r="E32" s="52"/>
      <c r="F32" s="53"/>
      <c r="G32" s="54"/>
      <c r="H32" s="55"/>
      <c r="I32" s="56"/>
      <c r="J32" s="57"/>
      <c r="K32" s="50"/>
      <c r="L32" s="50"/>
      <c r="M32" s="50"/>
      <c r="N32" s="50"/>
      <c r="O32" s="50"/>
      <c r="P32" s="50"/>
      <c r="Q32" s="50"/>
    </row>
    <row r="33" spans="1:17" x14ac:dyDescent="0.3">
      <c r="A33" s="18"/>
      <c r="B33" s="42"/>
      <c r="C33" s="43"/>
      <c r="D33" s="44"/>
      <c r="E33" s="43"/>
      <c r="F33" s="43"/>
      <c r="G33" s="45"/>
      <c r="H33" s="45"/>
      <c r="I33" s="45"/>
      <c r="J33" s="42"/>
      <c r="K33" s="42"/>
      <c r="L33" s="46"/>
      <c r="M33" s="43"/>
      <c r="N33" s="47"/>
      <c r="O33" s="48"/>
      <c r="P33" s="47"/>
      <c r="Q33" s="43"/>
    </row>
    <row r="34" spans="1:17" ht="15" thickBot="1" x14ac:dyDescent="0.35">
      <c r="A34" s="18"/>
      <c r="B34" s="28"/>
      <c r="C34" s="29"/>
      <c r="D34" s="30"/>
      <c r="E34" s="29"/>
      <c r="F34" s="29"/>
      <c r="G34" s="139" t="s">
        <v>175</v>
      </c>
      <c r="H34" s="140"/>
      <c r="I34" s="39"/>
      <c r="J34" s="40">
        <f>+J28</f>
        <v>181458.14000000004</v>
      </c>
      <c r="K34" s="28"/>
      <c r="L34" s="31"/>
      <c r="M34" s="29"/>
      <c r="N34" s="20"/>
      <c r="O34" s="21"/>
      <c r="P34" s="20"/>
      <c r="Q34" s="29"/>
    </row>
    <row r="35" spans="1:17" ht="15" thickTop="1" x14ac:dyDescent="0.3">
      <c r="A35" s="18"/>
      <c r="B35" s="22"/>
      <c r="C35" s="18"/>
      <c r="D35" s="23"/>
      <c r="E35" s="18"/>
      <c r="F35" s="18"/>
      <c r="G35" s="24"/>
      <c r="H35" s="24"/>
      <c r="I35" s="24"/>
      <c r="J35" s="22"/>
      <c r="K35" s="22"/>
      <c r="L35" s="25"/>
      <c r="M35" s="18"/>
      <c r="N35" s="26"/>
      <c r="O35" s="27"/>
      <c r="P35" s="26"/>
      <c r="Q35" s="18"/>
    </row>
    <row r="37" spans="1:17" x14ac:dyDescent="0.3">
      <c r="J37" s="1"/>
    </row>
  </sheetData>
  <mergeCells count="4">
    <mergeCell ref="B1:C1"/>
    <mergeCell ref="B2:Q2"/>
    <mergeCell ref="G28:H28"/>
    <mergeCell ref="G34:H34"/>
  </mergeCells>
  <pageMargins left="0.51181102362204722" right="0" top="0.55118110236220474" bottom="0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5"/>
  <sheetViews>
    <sheetView tabSelected="1" workbookViewId="0">
      <selection activeCell="A71" sqref="A71:M110"/>
    </sheetView>
  </sheetViews>
  <sheetFormatPr baseColWidth="10" defaultRowHeight="14.4" x14ac:dyDescent="0.3"/>
  <cols>
    <col min="1" max="2" width="11.5546875" style="3"/>
    <col min="3" max="3" width="10.21875" style="3" customWidth="1"/>
    <col min="4" max="4" width="12.33203125" style="3" customWidth="1"/>
    <col min="5" max="5" width="32.88671875" style="3" customWidth="1"/>
    <col min="6" max="6" width="36.33203125" style="3" customWidth="1"/>
    <col min="7" max="7" width="12.109375" style="3" customWidth="1"/>
    <col min="8" max="10" width="13" style="3" customWidth="1"/>
    <col min="11" max="11" width="12.77734375" style="3" customWidth="1"/>
    <col min="12" max="12" width="8" style="3" customWidth="1"/>
    <col min="13" max="13" width="10" style="3" customWidth="1"/>
    <col min="14" max="16384" width="11.5546875" style="3"/>
  </cols>
  <sheetData>
    <row r="1" spans="1:13" x14ac:dyDescent="0.3">
      <c r="A1" s="141" t="s">
        <v>176</v>
      </c>
      <c r="B1" s="141"/>
      <c r="C1" s="141"/>
      <c r="D1" s="141"/>
      <c r="E1" s="63" t="s">
        <v>177</v>
      </c>
      <c r="F1" s="64"/>
      <c r="G1" s="65"/>
      <c r="H1" s="65"/>
      <c r="I1" s="65"/>
      <c r="J1" s="65"/>
      <c r="K1" s="66"/>
      <c r="L1" s="67"/>
      <c r="M1" s="68"/>
    </row>
    <row r="2" spans="1:13" x14ac:dyDescent="0.3">
      <c r="A2" s="141" t="s">
        <v>178</v>
      </c>
      <c r="B2" s="141"/>
      <c r="C2" s="141"/>
      <c r="D2" s="141"/>
      <c r="E2" s="63"/>
      <c r="F2" s="64"/>
      <c r="G2" s="65"/>
      <c r="H2" s="65"/>
      <c r="I2" s="65"/>
      <c r="J2" s="65"/>
      <c r="K2" s="66"/>
      <c r="L2" s="67"/>
      <c r="M2" s="68"/>
    </row>
    <row r="3" spans="1:13" x14ac:dyDescent="0.3">
      <c r="A3" s="141" t="s">
        <v>179</v>
      </c>
      <c r="B3" s="141"/>
      <c r="C3" s="141"/>
      <c r="D3" s="141"/>
      <c r="E3" s="63"/>
      <c r="F3" s="64"/>
      <c r="G3" s="65"/>
      <c r="H3" s="65"/>
      <c r="I3" s="65"/>
      <c r="J3" s="65"/>
      <c r="K3" s="66"/>
      <c r="L3" s="67"/>
      <c r="M3" s="68"/>
    </row>
    <row r="4" spans="1:13" ht="20.399999999999999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0.399999999999999" x14ac:dyDescent="0.3">
      <c r="A5" s="142" t="s">
        <v>314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15" customHeight="1" x14ac:dyDescent="0.3">
      <c r="A6" s="73" t="s">
        <v>3</v>
      </c>
      <c r="B6" s="74" t="s">
        <v>180</v>
      </c>
      <c r="C6" s="73" t="s">
        <v>189</v>
      </c>
      <c r="D6" s="73" t="s">
        <v>181</v>
      </c>
      <c r="E6" s="75" t="s">
        <v>182</v>
      </c>
      <c r="F6" s="78" t="s">
        <v>0</v>
      </c>
      <c r="G6" s="76" t="s">
        <v>183</v>
      </c>
      <c r="H6" s="76" t="s">
        <v>184</v>
      </c>
      <c r="I6" s="76" t="s">
        <v>190</v>
      </c>
      <c r="J6" s="77" t="s">
        <v>185</v>
      </c>
      <c r="K6" s="121" t="s">
        <v>186</v>
      </c>
      <c r="L6" s="74" t="s">
        <v>187</v>
      </c>
      <c r="M6" s="74" t="s">
        <v>191</v>
      </c>
    </row>
    <row r="7" spans="1:13" ht="79.2" customHeight="1" x14ac:dyDescent="0.3">
      <c r="A7" s="114"/>
      <c r="B7" s="115"/>
      <c r="C7" s="116"/>
      <c r="D7" s="117"/>
      <c r="E7" s="97" t="s">
        <v>199</v>
      </c>
      <c r="F7" s="92" t="s">
        <v>199</v>
      </c>
      <c r="G7" s="89">
        <v>112.5</v>
      </c>
      <c r="H7" s="88">
        <v>487</v>
      </c>
      <c r="I7" s="91" t="s">
        <v>200</v>
      </c>
      <c r="J7" s="87" t="s">
        <v>201</v>
      </c>
      <c r="K7" s="108">
        <v>0</v>
      </c>
      <c r="L7" s="79"/>
      <c r="M7" s="90"/>
    </row>
    <row r="8" spans="1:13" ht="79.2" customHeight="1" x14ac:dyDescent="0.3">
      <c r="A8" s="114"/>
      <c r="B8" s="115"/>
      <c r="C8" s="116"/>
      <c r="D8" s="117"/>
      <c r="E8" s="97" t="s">
        <v>202</v>
      </c>
      <c r="F8" s="92" t="s">
        <v>202</v>
      </c>
      <c r="G8" s="89">
        <v>22</v>
      </c>
      <c r="H8" s="88">
        <v>488</v>
      </c>
      <c r="I8" s="91" t="s">
        <v>200</v>
      </c>
      <c r="J8" s="87" t="s">
        <v>203</v>
      </c>
      <c r="K8" s="108">
        <v>0</v>
      </c>
      <c r="L8" s="79"/>
      <c r="M8" s="90"/>
    </row>
    <row r="9" spans="1:13" ht="94.2" customHeight="1" x14ac:dyDescent="0.3">
      <c r="A9" s="114"/>
      <c r="B9" s="118"/>
      <c r="C9" s="116"/>
      <c r="D9" s="117"/>
      <c r="E9" s="97" t="s">
        <v>204</v>
      </c>
      <c r="F9" s="92" t="s">
        <v>204</v>
      </c>
      <c r="G9" s="89">
        <v>22</v>
      </c>
      <c r="H9" s="88">
        <v>489</v>
      </c>
      <c r="I9" s="91" t="s">
        <v>200</v>
      </c>
      <c r="J9" s="87" t="s">
        <v>205</v>
      </c>
      <c r="K9" s="108">
        <v>0</v>
      </c>
      <c r="L9" s="79"/>
      <c r="M9" s="90"/>
    </row>
    <row r="10" spans="1:13" ht="79.2" customHeight="1" x14ac:dyDescent="0.3">
      <c r="A10" s="114"/>
      <c r="B10" s="115"/>
      <c r="C10" s="116"/>
      <c r="D10" s="117"/>
      <c r="E10" s="97" t="s">
        <v>206</v>
      </c>
      <c r="F10" s="92" t="s">
        <v>206</v>
      </c>
      <c r="G10" s="89">
        <v>25</v>
      </c>
      <c r="H10" s="88">
        <v>490</v>
      </c>
      <c r="I10" s="91" t="s">
        <v>200</v>
      </c>
      <c r="J10" s="87" t="s">
        <v>207</v>
      </c>
      <c r="K10" s="108">
        <v>0</v>
      </c>
      <c r="L10" s="79"/>
      <c r="M10" s="90"/>
    </row>
    <row r="11" spans="1:13" ht="79.2" customHeight="1" x14ac:dyDescent="0.3">
      <c r="A11" s="114"/>
      <c r="B11" s="115"/>
      <c r="C11" s="116"/>
      <c r="D11" s="117"/>
      <c r="E11" s="97" t="s">
        <v>208</v>
      </c>
      <c r="F11" s="92" t="s">
        <v>208</v>
      </c>
      <c r="G11" s="89">
        <v>560</v>
      </c>
      <c r="H11" s="88">
        <v>491</v>
      </c>
      <c r="I11" s="91" t="s">
        <v>200</v>
      </c>
      <c r="J11" s="87" t="s">
        <v>209</v>
      </c>
      <c r="K11" s="108">
        <v>15</v>
      </c>
      <c r="L11" s="79"/>
      <c r="M11" s="90"/>
    </row>
    <row r="12" spans="1:13" ht="79.2" customHeight="1" x14ac:dyDescent="0.3">
      <c r="A12" s="114"/>
      <c r="B12" s="119"/>
      <c r="C12" s="116"/>
      <c r="D12" s="117"/>
      <c r="E12" s="97" t="s">
        <v>210</v>
      </c>
      <c r="F12" s="92" t="s">
        <v>210</v>
      </c>
      <c r="G12" s="89">
        <v>33.33</v>
      </c>
      <c r="H12" s="88">
        <v>492</v>
      </c>
      <c r="I12" s="91" t="s">
        <v>200</v>
      </c>
      <c r="J12" s="87" t="s">
        <v>211</v>
      </c>
      <c r="K12" s="108">
        <v>15</v>
      </c>
      <c r="L12" s="79"/>
      <c r="M12" s="90"/>
    </row>
    <row r="13" spans="1:13" ht="79.2" customHeight="1" x14ac:dyDescent="0.3">
      <c r="A13" s="114"/>
      <c r="B13" s="118"/>
      <c r="C13" s="116"/>
      <c r="D13" s="117"/>
      <c r="E13" s="97" t="s">
        <v>212</v>
      </c>
      <c r="F13" s="92" t="s">
        <v>212</v>
      </c>
      <c r="G13" s="89">
        <v>31.25</v>
      </c>
      <c r="H13" s="88">
        <v>494</v>
      </c>
      <c r="I13" s="91" t="s">
        <v>200</v>
      </c>
      <c r="J13" s="87" t="s">
        <v>213</v>
      </c>
      <c r="K13" s="108">
        <v>0</v>
      </c>
      <c r="L13" s="79"/>
      <c r="M13" s="90"/>
    </row>
    <row r="14" spans="1:13" ht="79.2" customHeight="1" x14ac:dyDescent="0.3">
      <c r="A14" s="114"/>
      <c r="B14" s="118"/>
      <c r="C14" s="116"/>
      <c r="D14" s="117"/>
      <c r="E14" s="97" t="s">
        <v>214</v>
      </c>
      <c r="F14" s="92" t="s">
        <v>214</v>
      </c>
      <c r="G14" s="89">
        <v>245</v>
      </c>
      <c r="H14" s="88">
        <v>495</v>
      </c>
      <c r="I14" s="91" t="s">
        <v>200</v>
      </c>
      <c r="J14" s="87" t="s">
        <v>215</v>
      </c>
      <c r="K14" s="108">
        <v>15</v>
      </c>
      <c r="L14" s="79"/>
      <c r="M14" s="90"/>
    </row>
    <row r="15" spans="1:13" ht="79.2" customHeight="1" x14ac:dyDescent="0.3">
      <c r="A15" s="114"/>
      <c r="B15" s="118"/>
      <c r="C15" s="116"/>
      <c r="D15" s="117"/>
      <c r="E15" s="97" t="s">
        <v>216</v>
      </c>
      <c r="F15" s="92" t="s">
        <v>216</v>
      </c>
      <c r="G15" s="89">
        <v>52.5</v>
      </c>
      <c r="H15" s="88">
        <v>496</v>
      </c>
      <c r="I15" s="91" t="s">
        <v>200</v>
      </c>
      <c r="J15" s="87" t="s">
        <v>217</v>
      </c>
      <c r="K15" s="108">
        <v>0</v>
      </c>
      <c r="L15" s="79"/>
      <c r="M15" s="90"/>
    </row>
    <row r="16" spans="1:13" ht="70.05" customHeight="1" x14ac:dyDescent="0.3">
      <c r="A16" s="114"/>
      <c r="B16" s="118"/>
      <c r="C16" s="116"/>
      <c r="D16" s="117"/>
      <c r="E16" s="97" t="s">
        <v>218</v>
      </c>
      <c r="F16" s="92" t="s">
        <v>218</v>
      </c>
      <c r="G16" s="89">
        <v>265.2</v>
      </c>
      <c r="H16" s="88">
        <v>497</v>
      </c>
      <c r="I16" s="91" t="s">
        <v>219</v>
      </c>
      <c r="J16" s="87" t="s">
        <v>220</v>
      </c>
      <c r="K16" s="108">
        <v>0</v>
      </c>
      <c r="L16" s="79"/>
      <c r="M16" s="90"/>
    </row>
    <row r="17" spans="1:13" ht="70.05" customHeight="1" x14ac:dyDescent="0.3">
      <c r="A17" s="114"/>
      <c r="B17" s="118"/>
      <c r="C17" s="116"/>
      <c r="D17" s="117"/>
      <c r="E17" s="97" t="s">
        <v>221</v>
      </c>
      <c r="F17" s="92" t="s">
        <v>221</v>
      </c>
      <c r="G17" s="89">
        <v>50</v>
      </c>
      <c r="H17" s="88">
        <v>498</v>
      </c>
      <c r="I17" s="91" t="s">
        <v>219</v>
      </c>
      <c r="J17" s="87" t="s">
        <v>222</v>
      </c>
      <c r="K17" s="108">
        <v>15</v>
      </c>
      <c r="L17" s="79"/>
      <c r="M17" s="90"/>
    </row>
    <row r="18" spans="1:13" ht="97.2" customHeight="1" x14ac:dyDescent="0.3">
      <c r="A18" s="114"/>
      <c r="B18" s="115"/>
      <c r="C18" s="116"/>
      <c r="D18" s="117"/>
      <c r="E18" s="97" t="s">
        <v>223</v>
      </c>
      <c r="F18" s="92" t="s">
        <v>223</v>
      </c>
      <c r="G18" s="89">
        <v>29.17</v>
      </c>
      <c r="H18" s="88">
        <v>499</v>
      </c>
      <c r="I18" s="91" t="s">
        <v>219</v>
      </c>
      <c r="J18" s="87" t="s">
        <v>224</v>
      </c>
      <c r="K18" s="108">
        <v>15</v>
      </c>
      <c r="L18" s="79"/>
      <c r="M18" s="90"/>
    </row>
    <row r="19" spans="1:13" ht="70.05" customHeight="1" x14ac:dyDescent="0.3">
      <c r="A19" s="114"/>
      <c r="B19" s="118"/>
      <c r="C19" s="116"/>
      <c r="D19" s="117"/>
      <c r="E19" s="97" t="s">
        <v>225</v>
      </c>
      <c r="F19" s="92" t="s">
        <v>225</v>
      </c>
      <c r="G19" s="89">
        <v>97.24</v>
      </c>
      <c r="H19" s="88">
        <v>500</v>
      </c>
      <c r="I19" s="91" t="s">
        <v>219</v>
      </c>
      <c r="J19" s="87" t="s">
        <v>226</v>
      </c>
      <c r="K19" s="108">
        <v>0</v>
      </c>
      <c r="L19" s="79"/>
      <c r="M19" s="90"/>
    </row>
    <row r="20" spans="1:13" ht="70.05" customHeight="1" x14ac:dyDescent="0.3">
      <c r="A20" s="114"/>
      <c r="B20" s="118"/>
      <c r="C20" s="116"/>
      <c r="D20" s="117"/>
      <c r="E20" s="97" t="s">
        <v>227</v>
      </c>
      <c r="F20" s="92" t="s">
        <v>227</v>
      </c>
      <c r="G20" s="89">
        <v>40.799999999999997</v>
      </c>
      <c r="H20" s="88">
        <v>501</v>
      </c>
      <c r="I20" s="91" t="s">
        <v>219</v>
      </c>
      <c r="J20" s="87" t="s">
        <v>228</v>
      </c>
      <c r="K20" s="108">
        <v>0</v>
      </c>
      <c r="L20" s="79"/>
      <c r="M20" s="90"/>
    </row>
    <row r="21" spans="1:13" ht="70.05" customHeight="1" x14ac:dyDescent="0.3">
      <c r="A21" s="114"/>
      <c r="B21" s="118"/>
      <c r="C21" s="116"/>
      <c r="D21" s="117"/>
      <c r="E21" s="97" t="s">
        <v>229</v>
      </c>
      <c r="F21" s="92" t="s">
        <v>229</v>
      </c>
      <c r="G21" s="89">
        <v>15</v>
      </c>
      <c r="H21" s="88">
        <v>503</v>
      </c>
      <c r="I21" s="91" t="s">
        <v>219</v>
      </c>
      <c r="J21" s="87" t="s">
        <v>230</v>
      </c>
      <c r="K21" s="108">
        <v>0</v>
      </c>
      <c r="L21" s="79"/>
      <c r="M21" s="90"/>
    </row>
    <row r="22" spans="1:13" ht="70.05" customHeight="1" x14ac:dyDescent="0.3">
      <c r="A22" s="114"/>
      <c r="B22" s="118"/>
      <c r="C22" s="116"/>
      <c r="D22" s="117"/>
      <c r="E22" s="97" t="s">
        <v>231</v>
      </c>
      <c r="F22" s="92" t="s">
        <v>231</v>
      </c>
      <c r="G22" s="89">
        <v>25</v>
      </c>
      <c r="H22" s="88">
        <v>505</v>
      </c>
      <c r="I22" s="91" t="s">
        <v>219</v>
      </c>
      <c r="J22" s="87" t="s">
        <v>232</v>
      </c>
      <c r="K22" s="108">
        <v>15</v>
      </c>
      <c r="L22" s="79"/>
      <c r="M22" s="90"/>
    </row>
    <row r="23" spans="1:13" ht="70.05" customHeight="1" x14ac:dyDescent="0.3">
      <c r="A23" s="114"/>
      <c r="B23" s="118"/>
      <c r="C23" s="116"/>
      <c r="D23" s="117"/>
      <c r="E23" s="97" t="s">
        <v>233</v>
      </c>
      <c r="F23" s="92" t="s">
        <v>233</v>
      </c>
      <c r="G23" s="89">
        <v>25</v>
      </c>
      <c r="H23" s="88">
        <v>506</v>
      </c>
      <c r="I23" s="91" t="s">
        <v>219</v>
      </c>
      <c r="J23" s="87" t="s">
        <v>234</v>
      </c>
      <c r="K23" s="108">
        <v>0</v>
      </c>
      <c r="L23" s="79"/>
      <c r="M23" s="90"/>
    </row>
    <row r="24" spans="1:13" ht="70.05" customHeight="1" x14ac:dyDescent="0.3">
      <c r="A24" s="114"/>
      <c r="B24" s="118"/>
      <c r="C24" s="116"/>
      <c r="D24" s="117"/>
      <c r="E24" s="97" t="s">
        <v>235</v>
      </c>
      <c r="F24" s="92" t="s">
        <v>235</v>
      </c>
      <c r="G24" s="89">
        <v>48</v>
      </c>
      <c r="H24" s="88">
        <v>510</v>
      </c>
      <c r="I24" s="91" t="s">
        <v>219</v>
      </c>
      <c r="J24" s="87" t="s">
        <v>236</v>
      </c>
      <c r="K24" s="108">
        <v>0</v>
      </c>
      <c r="L24" s="79"/>
      <c r="M24" s="90"/>
    </row>
    <row r="25" spans="1:13" ht="70.05" customHeight="1" x14ac:dyDescent="0.3">
      <c r="A25" s="114"/>
      <c r="B25" s="115"/>
      <c r="C25" s="116"/>
      <c r="D25" s="117"/>
      <c r="E25" s="97" t="s">
        <v>237</v>
      </c>
      <c r="F25" s="92" t="s">
        <v>237</v>
      </c>
      <c r="G25" s="89">
        <v>77.08</v>
      </c>
      <c r="H25" s="88">
        <v>511</v>
      </c>
      <c r="I25" s="91" t="s">
        <v>219</v>
      </c>
      <c r="J25" s="87" t="s">
        <v>238</v>
      </c>
      <c r="K25" s="108">
        <v>18</v>
      </c>
      <c r="L25" s="79"/>
      <c r="M25" s="90"/>
    </row>
    <row r="26" spans="1:13" ht="70.05" customHeight="1" x14ac:dyDescent="0.3">
      <c r="A26" s="114"/>
      <c r="B26" s="118"/>
      <c r="C26" s="116"/>
      <c r="D26" s="117"/>
      <c r="E26" s="97" t="s">
        <v>239</v>
      </c>
      <c r="F26" s="92" t="s">
        <v>239</v>
      </c>
      <c r="G26" s="89">
        <v>44</v>
      </c>
      <c r="H26" s="88">
        <v>512</v>
      </c>
      <c r="I26" s="91" t="s">
        <v>240</v>
      </c>
      <c r="J26" s="87" t="s">
        <v>241</v>
      </c>
      <c r="K26" s="108">
        <v>0</v>
      </c>
      <c r="L26" s="79"/>
      <c r="M26" s="90"/>
    </row>
    <row r="27" spans="1:13" ht="70.05" customHeight="1" x14ac:dyDescent="0.3">
      <c r="A27" s="114"/>
      <c r="B27" s="118"/>
      <c r="C27" s="116"/>
      <c r="D27" s="117"/>
      <c r="E27" s="97" t="s">
        <v>242</v>
      </c>
      <c r="F27" s="92" t="s">
        <v>242</v>
      </c>
      <c r="G27" s="89">
        <v>6852.85</v>
      </c>
      <c r="H27" s="88">
        <v>513</v>
      </c>
      <c r="I27" s="91" t="s">
        <v>240</v>
      </c>
      <c r="J27" s="87" t="s">
        <v>243</v>
      </c>
      <c r="K27" s="108">
        <v>15</v>
      </c>
      <c r="L27" s="79"/>
      <c r="M27" s="90"/>
    </row>
    <row r="28" spans="1:13" ht="70.05" customHeight="1" x14ac:dyDescent="0.3">
      <c r="A28" s="114"/>
      <c r="B28" s="118"/>
      <c r="C28" s="116"/>
      <c r="D28" s="117"/>
      <c r="E28" s="97" t="s">
        <v>244</v>
      </c>
      <c r="F28" s="92" t="s">
        <v>244</v>
      </c>
      <c r="G28" s="89">
        <v>133.75</v>
      </c>
      <c r="H28" s="88">
        <v>514</v>
      </c>
      <c r="I28" s="91" t="s">
        <v>240</v>
      </c>
      <c r="J28" s="87" t="s">
        <v>245</v>
      </c>
      <c r="K28" s="108">
        <v>15</v>
      </c>
      <c r="L28" s="79"/>
      <c r="M28" s="90"/>
    </row>
    <row r="29" spans="1:13" ht="70.05" customHeight="1" x14ac:dyDescent="0.3">
      <c r="A29" s="114"/>
      <c r="B29" s="118"/>
      <c r="C29" s="116"/>
      <c r="D29" s="117"/>
      <c r="E29" s="97" t="s">
        <v>246</v>
      </c>
      <c r="F29" s="92" t="s">
        <v>246</v>
      </c>
      <c r="G29" s="89">
        <v>33.75</v>
      </c>
      <c r="H29" s="88">
        <v>515</v>
      </c>
      <c r="I29" s="91" t="s">
        <v>240</v>
      </c>
      <c r="J29" s="87" t="s">
        <v>247</v>
      </c>
      <c r="K29" s="108">
        <v>15</v>
      </c>
      <c r="L29" s="79"/>
      <c r="M29" s="90"/>
    </row>
    <row r="30" spans="1:13" ht="70.05" customHeight="1" x14ac:dyDescent="0.3">
      <c r="A30" s="114"/>
      <c r="B30" s="118"/>
      <c r="C30" s="116"/>
      <c r="D30" s="117"/>
      <c r="E30" s="97" t="s">
        <v>248</v>
      </c>
      <c r="F30" s="92" t="s">
        <v>248</v>
      </c>
      <c r="G30" s="89">
        <v>75</v>
      </c>
      <c r="H30" s="88">
        <v>516</v>
      </c>
      <c r="I30" s="91" t="s">
        <v>240</v>
      </c>
      <c r="J30" s="87" t="s">
        <v>249</v>
      </c>
      <c r="K30" s="108">
        <v>0</v>
      </c>
      <c r="L30" s="79"/>
      <c r="M30" s="90"/>
    </row>
    <row r="31" spans="1:13" ht="70.05" customHeight="1" x14ac:dyDescent="0.3">
      <c r="A31" s="114"/>
      <c r="B31" s="118"/>
      <c r="C31" s="116"/>
      <c r="D31" s="117"/>
      <c r="E31" s="97" t="s">
        <v>250</v>
      </c>
      <c r="F31" s="92" t="s">
        <v>250</v>
      </c>
      <c r="G31" s="89">
        <v>12.75</v>
      </c>
      <c r="H31" s="88">
        <v>517</v>
      </c>
      <c r="I31" s="91" t="s">
        <v>240</v>
      </c>
      <c r="J31" s="87" t="s">
        <v>251</v>
      </c>
      <c r="K31" s="108">
        <v>0</v>
      </c>
      <c r="L31" s="79"/>
      <c r="M31" s="90"/>
    </row>
    <row r="32" spans="1:13" ht="70.05" customHeight="1" x14ac:dyDescent="0.3">
      <c r="A32" s="114"/>
      <c r="B32" s="118"/>
      <c r="C32" s="116"/>
      <c r="D32" s="117"/>
      <c r="E32" s="97" t="s">
        <v>252</v>
      </c>
      <c r="F32" s="92" t="s">
        <v>252</v>
      </c>
      <c r="G32" s="89">
        <v>75</v>
      </c>
      <c r="H32" s="88">
        <v>518</v>
      </c>
      <c r="I32" s="91" t="s">
        <v>240</v>
      </c>
      <c r="J32" s="87" t="s">
        <v>253</v>
      </c>
      <c r="K32" s="108">
        <v>0</v>
      </c>
      <c r="L32" s="79"/>
      <c r="M32" s="90"/>
    </row>
    <row r="33" spans="1:13" ht="70.05" customHeight="1" x14ac:dyDescent="0.3">
      <c r="A33" s="114"/>
      <c r="B33" s="118"/>
      <c r="C33" s="116"/>
      <c r="D33" s="117"/>
      <c r="E33" s="97" t="s">
        <v>254</v>
      </c>
      <c r="F33" s="92" t="s">
        <v>254</v>
      </c>
      <c r="G33" s="89">
        <v>100</v>
      </c>
      <c r="H33" s="88">
        <v>519</v>
      </c>
      <c r="I33" s="91" t="s">
        <v>240</v>
      </c>
      <c r="J33" s="87" t="s">
        <v>255</v>
      </c>
      <c r="K33" s="108">
        <v>18</v>
      </c>
      <c r="L33" s="79"/>
      <c r="M33" s="90"/>
    </row>
    <row r="34" spans="1:13" ht="70.05" customHeight="1" x14ac:dyDescent="0.3">
      <c r="A34" s="114"/>
      <c r="B34" s="118"/>
      <c r="C34" s="116"/>
      <c r="D34" s="117"/>
      <c r="E34" s="97" t="s">
        <v>256</v>
      </c>
      <c r="F34" s="92" t="s">
        <v>256</v>
      </c>
      <c r="G34" s="89">
        <v>33.33</v>
      </c>
      <c r="H34" s="88">
        <v>520</v>
      </c>
      <c r="I34" s="91" t="s">
        <v>240</v>
      </c>
      <c r="J34" s="87" t="s">
        <v>257</v>
      </c>
      <c r="K34" s="108">
        <v>15</v>
      </c>
      <c r="L34" s="79"/>
      <c r="M34" s="90"/>
    </row>
    <row r="35" spans="1:13" ht="70.05" customHeight="1" x14ac:dyDescent="0.3">
      <c r="A35" s="114"/>
      <c r="B35" s="118"/>
      <c r="C35" s="116"/>
      <c r="D35" s="117"/>
      <c r="E35" s="97" t="s">
        <v>258</v>
      </c>
      <c r="F35" s="92" t="s">
        <v>258</v>
      </c>
      <c r="G35" s="89">
        <v>67.5</v>
      </c>
      <c r="H35" s="88">
        <v>521</v>
      </c>
      <c r="I35" s="91" t="s">
        <v>240</v>
      </c>
      <c r="J35" s="87" t="s">
        <v>259</v>
      </c>
      <c r="K35" s="108">
        <v>0</v>
      </c>
      <c r="L35" s="79"/>
      <c r="M35" s="90"/>
    </row>
    <row r="36" spans="1:13" ht="70.05" customHeight="1" x14ac:dyDescent="0.3">
      <c r="A36" s="114"/>
      <c r="B36" s="118"/>
      <c r="C36" s="116"/>
      <c r="D36" s="117"/>
      <c r="E36" s="97" t="s">
        <v>260</v>
      </c>
      <c r="F36" s="92" t="s">
        <v>260</v>
      </c>
      <c r="G36" s="89">
        <v>67.5</v>
      </c>
      <c r="H36" s="88">
        <v>522</v>
      </c>
      <c r="I36" s="91" t="s">
        <v>240</v>
      </c>
      <c r="J36" s="87" t="s">
        <v>261</v>
      </c>
      <c r="K36" s="108">
        <v>0</v>
      </c>
      <c r="L36" s="79"/>
      <c r="M36" s="90"/>
    </row>
    <row r="37" spans="1:13" ht="70.05" customHeight="1" x14ac:dyDescent="0.3">
      <c r="A37" s="114"/>
      <c r="B37" s="118"/>
      <c r="C37" s="116"/>
      <c r="D37" s="117"/>
      <c r="E37" s="97" t="s">
        <v>260</v>
      </c>
      <c r="F37" s="92" t="s">
        <v>260</v>
      </c>
      <c r="G37" s="89">
        <v>67.5</v>
      </c>
      <c r="H37" s="88">
        <v>523</v>
      </c>
      <c r="I37" s="91" t="s">
        <v>240</v>
      </c>
      <c r="J37" s="87" t="s">
        <v>262</v>
      </c>
      <c r="K37" s="108">
        <v>0</v>
      </c>
      <c r="L37" s="79"/>
      <c r="M37" s="90"/>
    </row>
    <row r="38" spans="1:13" ht="70.05" customHeight="1" x14ac:dyDescent="0.3">
      <c r="A38" s="114"/>
      <c r="B38" s="118"/>
      <c r="C38" s="116"/>
      <c r="D38" s="117"/>
      <c r="E38" s="97" t="s">
        <v>263</v>
      </c>
      <c r="F38" s="92" t="s">
        <v>263</v>
      </c>
      <c r="G38" s="89">
        <v>75</v>
      </c>
      <c r="H38" s="88">
        <v>524</v>
      </c>
      <c r="I38" s="91" t="s">
        <v>240</v>
      </c>
      <c r="J38" s="87" t="s">
        <v>264</v>
      </c>
      <c r="K38" s="108">
        <v>0</v>
      </c>
      <c r="L38" s="79"/>
      <c r="M38" s="90"/>
    </row>
    <row r="39" spans="1:13" ht="70.05" customHeight="1" x14ac:dyDescent="0.3">
      <c r="A39" s="114"/>
      <c r="B39" s="118"/>
      <c r="C39" s="116"/>
      <c r="D39" s="117"/>
      <c r="E39" s="97" t="s">
        <v>265</v>
      </c>
      <c r="F39" s="92" t="s">
        <v>265</v>
      </c>
      <c r="G39" s="89">
        <v>3892.5</v>
      </c>
      <c r="H39" s="88">
        <v>526</v>
      </c>
      <c r="I39" s="91" t="s">
        <v>266</v>
      </c>
      <c r="J39" s="87" t="s">
        <v>267</v>
      </c>
      <c r="K39" s="108">
        <v>0</v>
      </c>
      <c r="L39" s="79"/>
      <c r="M39" s="90"/>
    </row>
    <row r="40" spans="1:13" ht="70.05" customHeight="1" x14ac:dyDescent="0.3">
      <c r="A40" s="114"/>
      <c r="B40" s="118"/>
      <c r="C40" s="116"/>
      <c r="D40" s="117"/>
      <c r="E40" s="97" t="s">
        <v>265</v>
      </c>
      <c r="F40" s="92" t="s">
        <v>265</v>
      </c>
      <c r="G40" s="89">
        <v>5350</v>
      </c>
      <c r="H40" s="88">
        <v>527</v>
      </c>
      <c r="I40" s="91" t="s">
        <v>266</v>
      </c>
      <c r="J40" s="87" t="s">
        <v>268</v>
      </c>
      <c r="K40" s="108">
        <v>0</v>
      </c>
      <c r="L40" s="79"/>
      <c r="M40" s="90"/>
    </row>
    <row r="41" spans="1:13" ht="70.05" customHeight="1" x14ac:dyDescent="0.3">
      <c r="A41" s="114"/>
      <c r="B41" s="118"/>
      <c r="C41" s="116"/>
      <c r="D41" s="117"/>
      <c r="E41" s="97" t="s">
        <v>265</v>
      </c>
      <c r="F41" s="92" t="s">
        <v>265</v>
      </c>
      <c r="G41" s="89">
        <v>857.6</v>
      </c>
      <c r="H41" s="88">
        <v>528</v>
      </c>
      <c r="I41" s="91" t="s">
        <v>266</v>
      </c>
      <c r="J41" s="87" t="s">
        <v>269</v>
      </c>
      <c r="K41" s="108">
        <v>0</v>
      </c>
      <c r="L41" s="79"/>
      <c r="M41" s="90"/>
    </row>
    <row r="42" spans="1:13" ht="70.05" customHeight="1" x14ac:dyDescent="0.3">
      <c r="A42" s="114"/>
      <c r="B42" s="118"/>
      <c r="C42" s="116"/>
      <c r="D42" s="117"/>
      <c r="E42" s="97" t="s">
        <v>270</v>
      </c>
      <c r="F42" s="92" t="s">
        <v>270</v>
      </c>
      <c r="G42" s="89">
        <v>112.5</v>
      </c>
      <c r="H42" s="88">
        <v>529</v>
      </c>
      <c r="I42" s="91" t="s">
        <v>266</v>
      </c>
      <c r="J42" s="87" t="s">
        <v>271</v>
      </c>
      <c r="K42" s="108">
        <v>0</v>
      </c>
      <c r="L42" s="79"/>
      <c r="M42" s="90"/>
    </row>
    <row r="43" spans="1:13" ht="70.05" customHeight="1" x14ac:dyDescent="0.3">
      <c r="A43" s="114"/>
      <c r="B43" s="118"/>
      <c r="C43" s="116"/>
      <c r="D43" s="117"/>
      <c r="E43" s="97" t="s">
        <v>272</v>
      </c>
      <c r="F43" s="92" t="s">
        <v>272</v>
      </c>
      <c r="G43" s="89">
        <v>2975</v>
      </c>
      <c r="H43" s="88">
        <v>530</v>
      </c>
      <c r="I43" s="91" t="s">
        <v>266</v>
      </c>
      <c r="J43" s="87" t="s">
        <v>273</v>
      </c>
      <c r="K43" s="108">
        <v>18</v>
      </c>
      <c r="L43" s="79"/>
      <c r="M43" s="90"/>
    </row>
    <row r="44" spans="1:13" ht="70.05" customHeight="1" x14ac:dyDescent="0.3">
      <c r="A44" s="114"/>
      <c r="B44" s="118"/>
      <c r="C44" s="116"/>
      <c r="D44" s="117"/>
      <c r="E44" s="97" t="s">
        <v>274</v>
      </c>
      <c r="F44" s="92" t="s">
        <v>274</v>
      </c>
      <c r="G44" s="89">
        <v>37.5</v>
      </c>
      <c r="H44" s="88">
        <v>531</v>
      </c>
      <c r="I44" s="91" t="s">
        <v>266</v>
      </c>
      <c r="J44" s="87">
        <v>161451</v>
      </c>
      <c r="K44" s="108">
        <v>0</v>
      </c>
      <c r="L44" s="79"/>
      <c r="M44" s="90"/>
    </row>
    <row r="45" spans="1:13" ht="70.05" customHeight="1" x14ac:dyDescent="0.3">
      <c r="A45" s="114"/>
      <c r="B45" s="118"/>
      <c r="C45" s="116"/>
      <c r="D45" s="117"/>
      <c r="E45" s="97" t="s">
        <v>274</v>
      </c>
      <c r="F45" s="92" t="s">
        <v>274</v>
      </c>
      <c r="G45" s="89">
        <v>28.13</v>
      </c>
      <c r="H45" s="88">
        <v>535</v>
      </c>
      <c r="I45" s="91" t="s">
        <v>266</v>
      </c>
      <c r="J45" s="87" t="s">
        <v>275</v>
      </c>
      <c r="K45" s="108">
        <v>0</v>
      </c>
      <c r="L45" s="79"/>
      <c r="M45" s="90"/>
    </row>
    <row r="46" spans="1:13" ht="70.05" customHeight="1" x14ac:dyDescent="0.3">
      <c r="A46" s="114"/>
      <c r="B46" s="118"/>
      <c r="C46" s="116"/>
      <c r="D46" s="117"/>
      <c r="E46" s="97" t="s">
        <v>274</v>
      </c>
      <c r="F46" s="92" t="s">
        <v>274</v>
      </c>
      <c r="G46" s="89">
        <v>37.5</v>
      </c>
      <c r="H46" s="88">
        <v>536</v>
      </c>
      <c r="I46" s="91" t="s">
        <v>266</v>
      </c>
      <c r="J46" s="87" t="s">
        <v>276</v>
      </c>
      <c r="K46" s="108">
        <v>0</v>
      </c>
      <c r="L46" s="79"/>
      <c r="M46" s="90"/>
    </row>
    <row r="47" spans="1:13" ht="70.05" customHeight="1" x14ac:dyDescent="0.3">
      <c r="A47" s="114"/>
      <c r="B47" s="118"/>
      <c r="C47" s="116"/>
      <c r="D47" s="117"/>
      <c r="E47" s="97" t="s">
        <v>277</v>
      </c>
      <c r="F47" s="92" t="s">
        <v>277</v>
      </c>
      <c r="G47" s="89">
        <v>44</v>
      </c>
      <c r="H47" s="88">
        <v>539</v>
      </c>
      <c r="I47" s="91" t="s">
        <v>266</v>
      </c>
      <c r="J47" s="87" t="s">
        <v>278</v>
      </c>
      <c r="K47" s="108">
        <v>0</v>
      </c>
      <c r="L47" s="79"/>
      <c r="M47" s="90"/>
    </row>
    <row r="48" spans="1:13" ht="70.05" customHeight="1" x14ac:dyDescent="0.3">
      <c r="A48" s="114"/>
      <c r="B48" s="118"/>
      <c r="C48" s="116"/>
      <c r="D48" s="117"/>
      <c r="E48" s="97" t="s">
        <v>277</v>
      </c>
      <c r="F48" s="92" t="s">
        <v>277</v>
      </c>
      <c r="G48" s="89">
        <v>44</v>
      </c>
      <c r="H48" s="88">
        <v>540</v>
      </c>
      <c r="I48" s="91" t="s">
        <v>266</v>
      </c>
      <c r="J48" s="87" t="s">
        <v>279</v>
      </c>
      <c r="K48" s="108">
        <v>0</v>
      </c>
      <c r="L48" s="79"/>
      <c r="M48" s="90"/>
    </row>
    <row r="49" spans="1:13" ht="70.05" customHeight="1" x14ac:dyDescent="0.3">
      <c r="A49" s="114"/>
      <c r="B49" s="118"/>
      <c r="C49" s="116"/>
      <c r="D49" s="117"/>
      <c r="E49" s="97" t="s">
        <v>277</v>
      </c>
      <c r="F49" s="92" t="s">
        <v>277</v>
      </c>
      <c r="G49" s="89">
        <v>500</v>
      </c>
      <c r="H49" s="88">
        <v>541</v>
      </c>
      <c r="I49" s="91" t="s">
        <v>266</v>
      </c>
      <c r="J49" s="87" t="s">
        <v>280</v>
      </c>
      <c r="K49" s="108">
        <v>0</v>
      </c>
      <c r="L49" s="79"/>
      <c r="M49" s="90"/>
    </row>
    <row r="50" spans="1:13" ht="70.05" customHeight="1" x14ac:dyDescent="0.3">
      <c r="A50" s="114"/>
      <c r="B50" s="118"/>
      <c r="C50" s="116"/>
      <c r="D50" s="117"/>
      <c r="E50" s="97" t="s">
        <v>281</v>
      </c>
      <c r="F50" s="92" t="s">
        <v>281</v>
      </c>
      <c r="G50" s="89">
        <v>802.5</v>
      </c>
      <c r="H50" s="88">
        <v>542</v>
      </c>
      <c r="I50" s="91" t="s">
        <v>266</v>
      </c>
      <c r="J50" s="87" t="s">
        <v>282</v>
      </c>
      <c r="K50" s="108">
        <v>18</v>
      </c>
      <c r="L50" s="79"/>
      <c r="M50" s="90"/>
    </row>
    <row r="51" spans="1:13" ht="70.05" customHeight="1" x14ac:dyDescent="0.3">
      <c r="A51" s="114"/>
      <c r="B51" s="118"/>
      <c r="C51" s="116"/>
      <c r="D51" s="117"/>
      <c r="E51" s="97" t="s">
        <v>283</v>
      </c>
      <c r="F51" s="92" t="s">
        <v>283</v>
      </c>
      <c r="G51" s="89">
        <v>24</v>
      </c>
      <c r="H51" s="88">
        <v>549</v>
      </c>
      <c r="I51" s="91" t="s">
        <v>266</v>
      </c>
      <c r="J51" s="87" t="s">
        <v>284</v>
      </c>
      <c r="K51" s="108">
        <v>0</v>
      </c>
      <c r="L51" s="79"/>
      <c r="M51" s="90"/>
    </row>
    <row r="52" spans="1:13" ht="70.05" customHeight="1" x14ac:dyDescent="0.3">
      <c r="A52" s="114"/>
      <c r="B52" s="118"/>
      <c r="C52" s="116"/>
      <c r="D52" s="117"/>
      <c r="E52" s="97" t="s">
        <v>285</v>
      </c>
      <c r="F52" s="92" t="s">
        <v>285</v>
      </c>
      <c r="G52" s="89">
        <v>50</v>
      </c>
      <c r="H52" s="88">
        <v>550</v>
      </c>
      <c r="I52" s="91" t="s">
        <v>266</v>
      </c>
      <c r="J52" s="87" t="s">
        <v>286</v>
      </c>
      <c r="K52" s="108">
        <v>9</v>
      </c>
      <c r="L52" s="79"/>
      <c r="M52" s="90"/>
    </row>
    <row r="53" spans="1:13" ht="70.05" customHeight="1" x14ac:dyDescent="0.3">
      <c r="A53" s="114"/>
      <c r="B53" s="118"/>
      <c r="C53" s="116"/>
      <c r="D53" s="117"/>
      <c r="E53" s="97" t="s">
        <v>287</v>
      </c>
      <c r="F53" s="92" t="s">
        <v>287</v>
      </c>
      <c r="G53" s="89">
        <v>1400</v>
      </c>
      <c r="H53" s="88">
        <v>551</v>
      </c>
      <c r="I53" s="91" t="s">
        <v>266</v>
      </c>
      <c r="J53" s="87" t="s">
        <v>288</v>
      </c>
      <c r="K53" s="108">
        <v>0</v>
      </c>
      <c r="L53" s="79"/>
      <c r="M53" s="90"/>
    </row>
    <row r="54" spans="1:13" ht="70.05" customHeight="1" x14ac:dyDescent="0.3">
      <c r="A54" s="114"/>
      <c r="B54" s="118"/>
      <c r="C54" s="116"/>
      <c r="D54" s="117"/>
      <c r="E54" s="97" t="s">
        <v>289</v>
      </c>
      <c r="F54" s="92" t="s">
        <v>289</v>
      </c>
      <c r="G54" s="89">
        <v>107</v>
      </c>
      <c r="H54" s="88">
        <v>552</v>
      </c>
      <c r="I54" s="91" t="s">
        <v>266</v>
      </c>
      <c r="J54" s="87" t="s">
        <v>290</v>
      </c>
      <c r="K54" s="108">
        <v>15</v>
      </c>
      <c r="L54" s="79"/>
      <c r="M54" s="90"/>
    </row>
    <row r="55" spans="1:13" ht="70.05" customHeight="1" x14ac:dyDescent="0.3">
      <c r="A55" s="114"/>
      <c r="B55" s="118"/>
      <c r="C55" s="116"/>
      <c r="D55" s="117"/>
      <c r="E55" s="97" t="s">
        <v>291</v>
      </c>
      <c r="F55" s="92" t="s">
        <v>291</v>
      </c>
      <c r="G55" s="89">
        <v>20.83</v>
      </c>
      <c r="H55" s="88">
        <v>553</v>
      </c>
      <c r="I55" s="91" t="s">
        <v>266</v>
      </c>
      <c r="J55" s="87" t="s">
        <v>292</v>
      </c>
      <c r="K55" s="108">
        <v>9</v>
      </c>
      <c r="L55" s="79"/>
      <c r="M55" s="90"/>
    </row>
    <row r="56" spans="1:13" ht="70.05" customHeight="1" x14ac:dyDescent="0.3">
      <c r="A56" s="114"/>
      <c r="B56" s="118"/>
      <c r="C56" s="116"/>
      <c r="D56" s="117"/>
      <c r="E56" s="97" t="s">
        <v>260</v>
      </c>
      <c r="F56" s="92" t="s">
        <v>260</v>
      </c>
      <c r="G56" s="89">
        <v>67.5</v>
      </c>
      <c r="H56" s="88">
        <v>555</v>
      </c>
      <c r="I56" s="91" t="s">
        <v>266</v>
      </c>
      <c r="J56" s="87" t="s">
        <v>293</v>
      </c>
      <c r="K56" s="108">
        <v>0</v>
      </c>
      <c r="L56" s="79"/>
      <c r="M56" s="90"/>
    </row>
    <row r="57" spans="1:13" ht="25.8" customHeight="1" x14ac:dyDescent="0.3">
      <c r="A57" s="114"/>
      <c r="B57" s="118"/>
      <c r="C57" s="116"/>
      <c r="D57" s="117"/>
      <c r="E57" s="97"/>
      <c r="F57" s="92"/>
      <c r="G57" s="89"/>
      <c r="H57" s="88"/>
      <c r="I57" s="91"/>
      <c r="J57" s="87"/>
      <c r="K57" s="108"/>
      <c r="L57" s="79"/>
      <c r="M57" s="90"/>
    </row>
    <row r="58" spans="1:13" ht="21.6" customHeight="1" thickBot="1" x14ac:dyDescent="0.35">
      <c r="A58" s="114"/>
      <c r="B58" s="120"/>
      <c r="C58" s="116"/>
      <c r="D58" s="117"/>
      <c r="E58" s="97"/>
      <c r="F58" s="111" t="s">
        <v>299</v>
      </c>
      <c r="G58" s="89">
        <f>SUM(G7:G57)</f>
        <v>25764.560000000001</v>
      </c>
      <c r="H58" s="88"/>
      <c r="I58" s="86"/>
      <c r="J58" s="87"/>
      <c r="K58" s="108"/>
      <c r="L58" s="79"/>
      <c r="M58" s="90"/>
    </row>
    <row r="59" spans="1:13" ht="19.8" customHeight="1" thickTop="1" x14ac:dyDescent="0.3">
      <c r="A59" s="102"/>
      <c r="B59" s="102"/>
      <c r="C59" s="102"/>
      <c r="D59" s="102"/>
      <c r="E59" s="102"/>
      <c r="G59" s="153"/>
      <c r="H59" s="154"/>
      <c r="I59" s="153"/>
      <c r="J59" s="154"/>
      <c r="K59" s="155"/>
      <c r="L59" s="125"/>
      <c r="M59" s="125"/>
    </row>
    <row r="60" spans="1:13" ht="49.95" customHeight="1" x14ac:dyDescent="0.3">
      <c r="A60" s="102"/>
      <c r="B60" s="102"/>
      <c r="C60" s="102"/>
      <c r="D60" s="102"/>
      <c r="E60" s="89" t="s">
        <v>294</v>
      </c>
      <c r="F60" s="122" t="s">
        <v>294</v>
      </c>
      <c r="G60" s="156">
        <v>6964.7</v>
      </c>
      <c r="H60" s="157">
        <v>2039</v>
      </c>
      <c r="I60" s="158" t="s">
        <v>295</v>
      </c>
      <c r="J60" s="157" t="s">
        <v>296</v>
      </c>
      <c r="K60" s="159">
        <v>15</v>
      </c>
      <c r="L60" s="145"/>
      <c r="M60" s="145"/>
    </row>
    <row r="61" spans="1:13" ht="49.95" customHeight="1" x14ac:dyDescent="0.3">
      <c r="A61" s="125"/>
      <c r="B61" s="125"/>
      <c r="C61" s="125"/>
      <c r="D61" s="125"/>
      <c r="E61" s="126" t="s">
        <v>297</v>
      </c>
      <c r="F61" s="127" t="s">
        <v>297</v>
      </c>
      <c r="G61" s="127">
        <v>3322.68</v>
      </c>
      <c r="H61" s="128">
        <v>2040</v>
      </c>
      <c r="I61" s="128" t="s">
        <v>295</v>
      </c>
      <c r="J61" s="128" t="s">
        <v>296</v>
      </c>
      <c r="K61" s="124">
        <v>18</v>
      </c>
      <c r="L61" s="125"/>
      <c r="M61" s="125"/>
    </row>
    <row r="62" spans="1:13" ht="19.8" customHeight="1" x14ac:dyDescent="0.3">
      <c r="A62" s="102"/>
      <c r="B62" s="102"/>
      <c r="C62" s="102"/>
      <c r="D62" s="102"/>
      <c r="E62" s="102"/>
      <c r="F62" s="102" t="s">
        <v>298</v>
      </c>
      <c r="G62" s="129">
        <f>SUM(G60:G61)</f>
        <v>10287.379999999999</v>
      </c>
      <c r="H62" s="102"/>
      <c r="I62" s="129"/>
      <c r="J62" s="102"/>
      <c r="K62" s="102"/>
      <c r="L62" s="102"/>
      <c r="M62" s="102"/>
    </row>
    <row r="63" spans="1:13" ht="49.95" customHeight="1" x14ac:dyDescent="0.3">
      <c r="A63" s="115"/>
      <c r="B63" s="102"/>
      <c r="C63" s="102"/>
      <c r="D63" s="102"/>
      <c r="E63" s="132" t="s">
        <v>300</v>
      </c>
      <c r="F63" s="115" t="s">
        <v>300</v>
      </c>
      <c r="G63" s="130">
        <v>3750</v>
      </c>
      <c r="H63" s="123">
        <v>2184</v>
      </c>
      <c r="I63" s="92" t="s">
        <v>301</v>
      </c>
      <c r="J63" s="87" t="s">
        <v>302</v>
      </c>
      <c r="K63" s="124">
        <v>15</v>
      </c>
      <c r="L63" s="102"/>
      <c r="M63" s="102"/>
    </row>
    <row r="64" spans="1:13" ht="49.95" customHeight="1" x14ac:dyDescent="0.3">
      <c r="A64" s="115"/>
      <c r="B64" s="102"/>
      <c r="C64" s="102"/>
      <c r="D64" s="102"/>
      <c r="E64" s="132" t="s">
        <v>303</v>
      </c>
      <c r="F64" s="115" t="s">
        <v>303</v>
      </c>
      <c r="G64" s="130">
        <v>449.61</v>
      </c>
      <c r="H64" s="123">
        <v>2191</v>
      </c>
      <c r="I64" s="123" t="s">
        <v>304</v>
      </c>
      <c r="J64" s="87" t="s">
        <v>296</v>
      </c>
      <c r="K64" s="124">
        <v>15</v>
      </c>
      <c r="L64" s="102"/>
      <c r="M64" s="102"/>
    </row>
    <row r="65" spans="1:13" ht="49.95" customHeight="1" x14ac:dyDescent="0.3">
      <c r="A65" s="115"/>
      <c r="B65" s="102"/>
      <c r="C65" s="102"/>
      <c r="D65" s="102"/>
      <c r="E65" s="133" t="s">
        <v>305</v>
      </c>
      <c r="F65" s="132" t="s">
        <v>305</v>
      </c>
      <c r="G65" s="130">
        <v>963</v>
      </c>
      <c r="H65" s="123">
        <v>2195</v>
      </c>
      <c r="I65" s="123" t="s">
        <v>306</v>
      </c>
      <c r="J65" s="87" t="s">
        <v>296</v>
      </c>
      <c r="K65" s="124">
        <v>15</v>
      </c>
      <c r="L65" s="102"/>
      <c r="M65" s="102"/>
    </row>
    <row r="66" spans="1:13" ht="49.95" customHeight="1" x14ac:dyDescent="0.3">
      <c r="A66" s="115"/>
      <c r="B66" s="102"/>
      <c r="C66" s="102"/>
      <c r="D66" s="102"/>
      <c r="E66" s="133" t="s">
        <v>307</v>
      </c>
      <c r="F66" s="132" t="s">
        <v>307</v>
      </c>
      <c r="G66" s="130">
        <v>1300</v>
      </c>
      <c r="H66" s="123">
        <v>2199</v>
      </c>
      <c r="I66" s="123" t="s">
        <v>308</v>
      </c>
      <c r="J66" s="87" t="s">
        <v>296</v>
      </c>
      <c r="K66" s="124">
        <v>0</v>
      </c>
      <c r="L66" s="102"/>
      <c r="M66" s="102"/>
    </row>
    <row r="67" spans="1:13" ht="49.95" customHeight="1" x14ac:dyDescent="0.3">
      <c r="A67" s="115"/>
      <c r="B67" s="102"/>
      <c r="C67" s="102"/>
      <c r="D67" s="102"/>
      <c r="E67" s="133" t="s">
        <v>309</v>
      </c>
      <c r="F67" s="132" t="s">
        <v>309</v>
      </c>
      <c r="G67" s="130">
        <v>535</v>
      </c>
      <c r="H67" s="123">
        <v>2203</v>
      </c>
      <c r="I67" s="123" t="s">
        <v>308</v>
      </c>
      <c r="J67" s="87" t="s">
        <v>296</v>
      </c>
      <c r="K67" s="124">
        <v>15</v>
      </c>
      <c r="L67" s="102"/>
      <c r="M67" s="102"/>
    </row>
    <row r="68" spans="1:13" ht="49.95" customHeight="1" x14ac:dyDescent="0.3">
      <c r="A68" s="115"/>
      <c r="B68" s="102"/>
      <c r="C68" s="102"/>
      <c r="D68" s="102"/>
      <c r="E68" s="133" t="s">
        <v>310</v>
      </c>
      <c r="F68" s="132" t="s">
        <v>310</v>
      </c>
      <c r="G68" s="130">
        <v>1337.5</v>
      </c>
      <c r="H68" s="123">
        <v>2208</v>
      </c>
      <c r="I68" s="123" t="s">
        <v>308</v>
      </c>
      <c r="J68" s="87" t="s">
        <v>296</v>
      </c>
      <c r="K68" s="124">
        <v>15</v>
      </c>
      <c r="L68" s="102"/>
      <c r="M68" s="102"/>
    </row>
    <row r="69" spans="1:13" ht="49.95" customHeight="1" x14ac:dyDescent="0.3">
      <c r="A69" s="115"/>
      <c r="B69" s="102"/>
      <c r="C69" s="102"/>
      <c r="D69" s="102"/>
      <c r="E69" s="133" t="s">
        <v>311</v>
      </c>
      <c r="F69" s="132" t="s">
        <v>311</v>
      </c>
      <c r="G69" s="130">
        <v>522</v>
      </c>
      <c r="H69" s="123">
        <v>2636</v>
      </c>
      <c r="I69" s="123" t="s">
        <v>312</v>
      </c>
      <c r="J69" s="87" t="s">
        <v>296</v>
      </c>
      <c r="K69" s="124">
        <v>0</v>
      </c>
      <c r="L69" s="102"/>
      <c r="M69" s="102"/>
    </row>
    <row r="70" spans="1:13" ht="22.8" customHeight="1" x14ac:dyDescent="0.3">
      <c r="A70" s="125"/>
      <c r="B70" s="125"/>
      <c r="C70" s="125"/>
      <c r="D70" s="125"/>
      <c r="E70" s="125"/>
      <c r="F70" s="144" t="s">
        <v>313</v>
      </c>
      <c r="G70" s="1">
        <f>SUM(G63:G69)</f>
        <v>8857.11</v>
      </c>
      <c r="I70" s="80"/>
      <c r="L70" s="125"/>
      <c r="M70" s="125"/>
    </row>
    <row r="71" spans="1:13" ht="70.05" customHeight="1" x14ac:dyDescent="0.3">
      <c r="A71" s="146"/>
      <c r="B71" s="146"/>
      <c r="C71" s="146"/>
      <c r="D71" s="146"/>
      <c r="E71" s="147" t="s">
        <v>315</v>
      </c>
      <c r="F71" s="148" t="s">
        <v>315</v>
      </c>
      <c r="G71" s="147">
        <v>676429.04</v>
      </c>
      <c r="H71" s="149">
        <v>3478</v>
      </c>
      <c r="I71" s="150" t="s">
        <v>316</v>
      </c>
      <c r="J71" s="147" t="s">
        <v>317</v>
      </c>
      <c r="K71" s="151">
        <v>15</v>
      </c>
      <c r="L71" s="152"/>
      <c r="M71" s="146"/>
    </row>
    <row r="72" spans="1:13" ht="70.05" customHeight="1" x14ac:dyDescent="0.3">
      <c r="A72" s="146"/>
      <c r="B72" s="146"/>
      <c r="C72" s="146"/>
      <c r="D72" s="146"/>
      <c r="E72" s="147" t="s">
        <v>318</v>
      </c>
      <c r="F72" s="148" t="s">
        <v>318</v>
      </c>
      <c r="G72" s="147">
        <v>19525</v>
      </c>
      <c r="H72" s="149">
        <v>3479</v>
      </c>
      <c r="I72" s="150" t="s">
        <v>319</v>
      </c>
      <c r="J72" s="147" t="s">
        <v>317</v>
      </c>
      <c r="K72" s="151">
        <v>15</v>
      </c>
      <c r="L72" s="152"/>
      <c r="M72" s="146"/>
    </row>
    <row r="73" spans="1:13" ht="70.05" customHeight="1" x14ac:dyDescent="0.3">
      <c r="A73" s="146"/>
      <c r="B73" s="146"/>
      <c r="C73" s="146"/>
      <c r="D73" s="146"/>
      <c r="E73" s="148" t="s">
        <v>320</v>
      </c>
      <c r="F73" s="148" t="s">
        <v>320</v>
      </c>
      <c r="G73" s="147">
        <v>21186</v>
      </c>
      <c r="H73" s="149">
        <v>3480</v>
      </c>
      <c r="I73" s="150" t="s">
        <v>321</v>
      </c>
      <c r="J73" s="147" t="s">
        <v>322</v>
      </c>
      <c r="K73" s="151">
        <v>15</v>
      </c>
      <c r="L73" s="152"/>
      <c r="M73" s="146"/>
    </row>
    <row r="74" spans="1:13" ht="70.05" customHeight="1" x14ac:dyDescent="0.3">
      <c r="A74" s="146"/>
      <c r="B74" s="146"/>
      <c r="C74" s="146"/>
      <c r="D74" s="146"/>
      <c r="E74" s="148" t="s">
        <v>323</v>
      </c>
      <c r="F74" s="148" t="s">
        <v>323</v>
      </c>
      <c r="G74" s="147">
        <v>754.31</v>
      </c>
      <c r="H74" s="149">
        <v>3481</v>
      </c>
      <c r="I74" s="150" t="s">
        <v>321</v>
      </c>
      <c r="J74" s="147" t="s">
        <v>324</v>
      </c>
      <c r="K74" s="151">
        <v>15</v>
      </c>
      <c r="L74" s="152"/>
      <c r="M74" s="146"/>
    </row>
    <row r="75" spans="1:13" ht="70.05" customHeight="1" x14ac:dyDescent="0.3">
      <c r="A75" s="146"/>
      <c r="B75" s="146"/>
      <c r="C75" s="146"/>
      <c r="D75" s="146"/>
      <c r="E75" s="148" t="s">
        <v>342</v>
      </c>
      <c r="F75" s="148" t="s">
        <v>342</v>
      </c>
      <c r="G75" s="147">
        <v>40.630000000000003</v>
      </c>
      <c r="H75" s="149">
        <v>3484</v>
      </c>
      <c r="I75" s="150" t="s">
        <v>321</v>
      </c>
      <c r="J75" s="147" t="s">
        <v>343</v>
      </c>
      <c r="K75" s="151">
        <v>0</v>
      </c>
      <c r="L75" s="152"/>
      <c r="M75" s="146"/>
    </row>
    <row r="76" spans="1:13" ht="70.05" customHeight="1" x14ac:dyDescent="0.3">
      <c r="A76" s="146"/>
      <c r="B76" s="146"/>
      <c r="C76" s="146"/>
      <c r="D76" s="146"/>
      <c r="E76" s="148" t="s">
        <v>344</v>
      </c>
      <c r="F76" s="148" t="s">
        <v>344</v>
      </c>
      <c r="G76" s="147">
        <v>12.75</v>
      </c>
      <c r="H76" s="149">
        <v>3492</v>
      </c>
      <c r="I76" s="150" t="s">
        <v>326</v>
      </c>
      <c r="J76" s="147" t="s">
        <v>345</v>
      </c>
      <c r="K76" s="151">
        <v>0</v>
      </c>
      <c r="L76" s="152"/>
      <c r="M76" s="146"/>
    </row>
    <row r="77" spans="1:13" ht="70.05" customHeight="1" x14ac:dyDescent="0.3">
      <c r="A77" s="146"/>
      <c r="B77" s="146"/>
      <c r="C77" s="146"/>
      <c r="D77" s="146"/>
      <c r="E77" s="148" t="s">
        <v>346</v>
      </c>
      <c r="F77" s="148" t="s">
        <v>346</v>
      </c>
      <c r="G77" s="147">
        <v>50</v>
      </c>
      <c r="H77" s="149">
        <v>3494</v>
      </c>
      <c r="I77" s="150" t="s">
        <v>326</v>
      </c>
      <c r="J77" s="147" t="s">
        <v>347</v>
      </c>
      <c r="K77" s="151">
        <v>0</v>
      </c>
      <c r="L77" s="152"/>
      <c r="M77" s="146"/>
    </row>
    <row r="78" spans="1:13" ht="70.05" customHeight="1" x14ac:dyDescent="0.3">
      <c r="A78" s="146"/>
      <c r="B78" s="146"/>
      <c r="C78" s="146"/>
      <c r="D78" s="146"/>
      <c r="E78" s="148" t="s">
        <v>348</v>
      </c>
      <c r="F78" s="148" t="s">
        <v>348</v>
      </c>
      <c r="G78" s="147">
        <v>32.630000000000003</v>
      </c>
      <c r="H78" s="149">
        <v>3495</v>
      </c>
      <c r="I78" s="150" t="s">
        <v>326</v>
      </c>
      <c r="J78" s="147" t="s">
        <v>349</v>
      </c>
      <c r="K78" s="151">
        <v>0</v>
      </c>
      <c r="L78" s="152"/>
      <c r="M78" s="146"/>
    </row>
    <row r="79" spans="1:13" ht="70.05" customHeight="1" x14ac:dyDescent="0.3">
      <c r="A79" s="146"/>
      <c r="B79" s="146"/>
      <c r="C79" s="146"/>
      <c r="D79" s="146"/>
      <c r="E79" s="148" t="s">
        <v>325</v>
      </c>
      <c r="F79" s="148" t="s">
        <v>325</v>
      </c>
      <c r="G79" s="147">
        <v>32.630000000000003</v>
      </c>
      <c r="H79" s="149">
        <v>3496</v>
      </c>
      <c r="I79" s="150" t="s">
        <v>326</v>
      </c>
      <c r="J79" s="147" t="s">
        <v>327</v>
      </c>
      <c r="K79" s="151">
        <v>15</v>
      </c>
      <c r="L79" s="152"/>
      <c r="M79" s="146"/>
    </row>
    <row r="80" spans="1:13" ht="70.05" customHeight="1" x14ac:dyDescent="0.3">
      <c r="A80" s="146"/>
      <c r="B80" s="146"/>
      <c r="C80" s="146"/>
      <c r="D80" s="146"/>
      <c r="E80" s="148" t="s">
        <v>350</v>
      </c>
      <c r="F80" s="148" t="s">
        <v>350</v>
      </c>
      <c r="G80" s="147">
        <v>19.579999999999998</v>
      </c>
      <c r="H80" s="149">
        <v>3497</v>
      </c>
      <c r="I80" s="150" t="s">
        <v>326</v>
      </c>
      <c r="J80" s="147" t="s">
        <v>351</v>
      </c>
      <c r="K80" s="151">
        <v>0</v>
      </c>
      <c r="L80" s="152"/>
      <c r="M80" s="146"/>
    </row>
    <row r="81" spans="1:13" ht="70.05" customHeight="1" x14ac:dyDescent="0.3">
      <c r="A81" s="146"/>
      <c r="B81" s="146"/>
      <c r="C81" s="146"/>
      <c r="D81" s="146"/>
      <c r="E81" s="148" t="s">
        <v>352</v>
      </c>
      <c r="F81" s="148" t="s">
        <v>352</v>
      </c>
      <c r="G81" s="147">
        <v>15.3</v>
      </c>
      <c r="H81" s="149">
        <v>3500</v>
      </c>
      <c r="I81" s="150" t="s">
        <v>326</v>
      </c>
      <c r="J81" s="147" t="s">
        <v>353</v>
      </c>
      <c r="K81" s="151">
        <v>0</v>
      </c>
      <c r="L81" s="152"/>
      <c r="M81" s="146"/>
    </row>
    <row r="82" spans="1:13" ht="70.05" customHeight="1" x14ac:dyDescent="0.3">
      <c r="A82" s="146"/>
      <c r="B82" s="146"/>
      <c r="C82" s="146"/>
      <c r="D82" s="146"/>
      <c r="E82" s="148" t="s">
        <v>354</v>
      </c>
      <c r="F82" s="148" t="s">
        <v>354</v>
      </c>
      <c r="G82" s="147">
        <v>125</v>
      </c>
      <c r="H82" s="149">
        <v>3502</v>
      </c>
      <c r="I82" s="150" t="s">
        <v>326</v>
      </c>
      <c r="J82" s="147" t="s">
        <v>355</v>
      </c>
      <c r="K82" s="151">
        <v>13</v>
      </c>
      <c r="L82" s="152"/>
      <c r="M82" s="146"/>
    </row>
    <row r="83" spans="1:13" ht="70.05" customHeight="1" x14ac:dyDescent="0.3">
      <c r="A83" s="146"/>
      <c r="B83" s="146"/>
      <c r="C83" s="146"/>
      <c r="D83" s="146"/>
      <c r="E83" s="148" t="s">
        <v>356</v>
      </c>
      <c r="F83" s="148" t="s">
        <v>356</v>
      </c>
      <c r="G83" s="147">
        <v>48</v>
      </c>
      <c r="H83" s="149">
        <v>3504</v>
      </c>
      <c r="I83" s="150" t="s">
        <v>326</v>
      </c>
      <c r="J83" s="147" t="s">
        <v>357</v>
      </c>
      <c r="K83" s="151">
        <v>0</v>
      </c>
      <c r="L83" s="152"/>
      <c r="M83" s="146"/>
    </row>
    <row r="84" spans="1:13" ht="70.05" customHeight="1" x14ac:dyDescent="0.3">
      <c r="A84" s="146"/>
      <c r="B84" s="146"/>
      <c r="C84" s="146"/>
      <c r="D84" s="146"/>
      <c r="E84" s="148" t="s">
        <v>358</v>
      </c>
      <c r="F84" s="148" t="s">
        <v>358</v>
      </c>
      <c r="G84" s="147">
        <v>40.630000000000003</v>
      </c>
      <c r="H84" s="149">
        <v>3505</v>
      </c>
      <c r="I84" s="150" t="s">
        <v>326</v>
      </c>
      <c r="J84" s="147" t="s">
        <v>359</v>
      </c>
      <c r="K84" s="151">
        <v>0</v>
      </c>
      <c r="L84" s="152"/>
      <c r="M84" s="146"/>
    </row>
    <row r="85" spans="1:13" ht="70.05" customHeight="1" x14ac:dyDescent="0.3">
      <c r="A85" s="146"/>
      <c r="B85" s="146"/>
      <c r="C85" s="146"/>
      <c r="D85" s="146"/>
      <c r="E85" s="148" t="s">
        <v>325</v>
      </c>
      <c r="F85" s="148" t="s">
        <v>325</v>
      </c>
      <c r="G85" s="147">
        <v>28.8</v>
      </c>
      <c r="H85" s="149">
        <v>3507</v>
      </c>
      <c r="I85" s="150" t="s">
        <v>326</v>
      </c>
      <c r="J85" s="147" t="s">
        <v>328</v>
      </c>
      <c r="K85" s="151">
        <v>15</v>
      </c>
      <c r="L85" s="152"/>
      <c r="M85" s="146"/>
    </row>
    <row r="86" spans="1:13" ht="70.05" customHeight="1" x14ac:dyDescent="0.3">
      <c r="A86" s="146"/>
      <c r="B86" s="146"/>
      <c r="C86" s="146"/>
      <c r="D86" s="146"/>
      <c r="E86" s="148" t="s">
        <v>325</v>
      </c>
      <c r="F86" s="148" t="s">
        <v>325</v>
      </c>
      <c r="G86" s="147">
        <v>1100</v>
      </c>
      <c r="H86" s="149">
        <v>3508</v>
      </c>
      <c r="I86" s="150" t="s">
        <v>326</v>
      </c>
      <c r="J86" s="147" t="s">
        <v>329</v>
      </c>
      <c r="K86" s="151">
        <v>15</v>
      </c>
      <c r="L86" s="152"/>
      <c r="M86" s="146"/>
    </row>
    <row r="87" spans="1:13" ht="70.05" customHeight="1" x14ac:dyDescent="0.3">
      <c r="A87" s="146"/>
      <c r="B87" s="146"/>
      <c r="C87" s="146"/>
      <c r="D87" s="146"/>
      <c r="E87" s="148" t="s">
        <v>330</v>
      </c>
      <c r="F87" s="148" t="s">
        <v>330</v>
      </c>
      <c r="G87" s="147">
        <v>1872.5</v>
      </c>
      <c r="H87" s="149">
        <v>3509</v>
      </c>
      <c r="I87" s="150" t="s">
        <v>326</v>
      </c>
      <c r="J87" s="147" t="s">
        <v>331</v>
      </c>
      <c r="K87" s="151">
        <v>15</v>
      </c>
      <c r="L87" s="152"/>
      <c r="M87" s="146"/>
    </row>
    <row r="88" spans="1:13" ht="70.05" customHeight="1" x14ac:dyDescent="0.3">
      <c r="A88" s="146"/>
      <c r="B88" s="146"/>
      <c r="C88" s="146"/>
      <c r="D88" s="146"/>
      <c r="E88" s="148" t="s">
        <v>360</v>
      </c>
      <c r="F88" s="148" t="s">
        <v>360</v>
      </c>
      <c r="G88" s="147">
        <v>12</v>
      </c>
      <c r="H88" s="149">
        <v>3775</v>
      </c>
      <c r="I88" s="150" t="s">
        <v>333</v>
      </c>
      <c r="J88" s="147" t="s">
        <v>361</v>
      </c>
      <c r="K88" s="151">
        <v>0</v>
      </c>
      <c r="L88" s="152"/>
      <c r="M88" s="146"/>
    </row>
    <row r="89" spans="1:13" ht="70.05" customHeight="1" x14ac:dyDescent="0.3">
      <c r="A89" s="146"/>
      <c r="B89" s="146"/>
      <c r="C89" s="146"/>
      <c r="D89" s="146"/>
      <c r="E89" s="148" t="s">
        <v>332</v>
      </c>
      <c r="F89" s="148" t="s">
        <v>332</v>
      </c>
      <c r="G89" s="147">
        <v>29.57</v>
      </c>
      <c r="H89" s="149">
        <v>3776</v>
      </c>
      <c r="I89" s="150" t="s">
        <v>333</v>
      </c>
      <c r="J89" s="147" t="s">
        <v>334</v>
      </c>
      <c r="K89" s="151">
        <v>15</v>
      </c>
      <c r="L89" s="152"/>
      <c r="M89" s="146"/>
    </row>
    <row r="90" spans="1:13" ht="70.05" customHeight="1" x14ac:dyDescent="0.3">
      <c r="A90" s="146"/>
      <c r="B90" s="146"/>
      <c r="C90" s="146"/>
      <c r="D90" s="146"/>
      <c r="E90" s="148" t="s">
        <v>335</v>
      </c>
      <c r="F90" s="148" t="s">
        <v>335</v>
      </c>
      <c r="G90" s="147">
        <v>29.75</v>
      </c>
      <c r="H90" s="149">
        <v>3785</v>
      </c>
      <c r="I90" s="150" t="s">
        <v>336</v>
      </c>
      <c r="J90" s="147" t="s">
        <v>337</v>
      </c>
      <c r="K90" s="151">
        <v>15</v>
      </c>
      <c r="L90" s="152"/>
      <c r="M90" s="146"/>
    </row>
    <row r="91" spans="1:13" ht="70.05" customHeight="1" x14ac:dyDescent="0.3">
      <c r="A91" s="146"/>
      <c r="B91" s="146"/>
      <c r="C91" s="146"/>
      <c r="D91" s="146"/>
      <c r="E91" s="148" t="s">
        <v>338</v>
      </c>
      <c r="F91" s="148" t="s">
        <v>338</v>
      </c>
      <c r="G91" s="147">
        <v>29.75</v>
      </c>
      <c r="H91" s="149">
        <v>3788</v>
      </c>
      <c r="I91" s="150" t="s">
        <v>336</v>
      </c>
      <c r="J91" s="147" t="s">
        <v>339</v>
      </c>
      <c r="K91" s="151">
        <v>15</v>
      </c>
      <c r="L91" s="152"/>
      <c r="M91" s="146"/>
    </row>
    <row r="92" spans="1:13" ht="27.6" customHeight="1" x14ac:dyDescent="0.3">
      <c r="A92" s="157"/>
      <c r="B92" s="157"/>
      <c r="C92" s="163"/>
      <c r="D92" s="157"/>
      <c r="E92" s="164"/>
      <c r="F92" s="165"/>
      <c r="G92" s="156"/>
      <c r="H92" s="157"/>
      <c r="I92" s="157"/>
      <c r="J92" s="157"/>
      <c r="K92" s="159"/>
      <c r="L92" s="166"/>
      <c r="M92" s="167"/>
    </row>
    <row r="93" spans="1:13" ht="21" customHeight="1" x14ac:dyDescent="0.3">
      <c r="A93" s="123"/>
      <c r="B93" s="123"/>
      <c r="C93" s="87"/>
      <c r="D93" s="123"/>
      <c r="E93" s="143"/>
      <c r="F93" s="143" t="s">
        <v>340</v>
      </c>
      <c r="G93" s="89">
        <f>SUBTOTAL(9,G71:G92)</f>
        <v>721413.87000000011</v>
      </c>
      <c r="H93" s="123"/>
      <c r="I93" s="123"/>
      <c r="J93" s="87"/>
      <c r="K93" s="124"/>
      <c r="L93" s="152"/>
      <c r="M93" s="146"/>
    </row>
    <row r="94" spans="1:13" ht="22.8" customHeight="1" x14ac:dyDescent="0.3">
      <c r="A94" s="102"/>
      <c r="B94" s="102"/>
      <c r="C94" s="102"/>
      <c r="D94" s="102"/>
      <c r="E94" s="102"/>
      <c r="F94" s="134"/>
      <c r="G94" s="1"/>
      <c r="I94" s="80"/>
      <c r="L94" s="102"/>
      <c r="M94" s="102"/>
    </row>
    <row r="95" spans="1:13" ht="21.6" customHeight="1" x14ac:dyDescent="0.3">
      <c r="A95" s="98"/>
      <c r="B95" s="98"/>
      <c r="C95" s="98"/>
      <c r="D95" s="98"/>
      <c r="E95" s="101"/>
      <c r="F95" s="101"/>
      <c r="G95" s="131"/>
      <c r="H95" s="98"/>
      <c r="I95" s="100"/>
      <c r="J95" s="98"/>
      <c r="K95" s="109"/>
      <c r="L95" s="98"/>
      <c r="M95" s="102"/>
    </row>
    <row r="96" spans="1:13" ht="16.8" customHeight="1" x14ac:dyDescent="0.3">
      <c r="A96" s="102"/>
      <c r="B96" s="102"/>
      <c r="C96" s="102"/>
      <c r="D96" s="102"/>
      <c r="E96" s="99"/>
      <c r="F96" s="112"/>
      <c r="G96" s="103"/>
      <c r="H96" s="102"/>
      <c r="I96" s="104"/>
      <c r="J96" s="102"/>
      <c r="K96" s="110"/>
      <c r="L96" s="102"/>
      <c r="M96" s="102"/>
    </row>
    <row r="97" spans="1:13" ht="23.4" customHeight="1" thickBot="1" x14ac:dyDescent="0.35">
      <c r="A97" s="105"/>
      <c r="B97" s="105"/>
      <c r="C97" s="105"/>
      <c r="D97" s="105"/>
      <c r="E97" s="106" t="s">
        <v>341</v>
      </c>
      <c r="F97" s="113"/>
      <c r="G97" s="107">
        <f>+G93+G70+G62+G58</f>
        <v>766322.92000000016</v>
      </c>
      <c r="H97" s="107"/>
      <c r="I97" s="107"/>
      <c r="J97" s="107"/>
      <c r="K97" s="107"/>
      <c r="L97" s="107"/>
      <c r="M97" s="107"/>
    </row>
    <row r="98" spans="1:13" ht="15" customHeight="1" thickTop="1" x14ac:dyDescent="0.3">
      <c r="I98" s="80"/>
    </row>
    <row r="99" spans="1:13" ht="15" customHeight="1" x14ac:dyDescent="0.3">
      <c r="G99" s="1"/>
      <c r="I99" s="80"/>
    </row>
    <row r="100" spans="1:13" ht="15" customHeight="1" x14ac:dyDescent="0.3">
      <c r="F100" s="93"/>
      <c r="I100" s="80"/>
    </row>
    <row r="101" spans="1:13" ht="15" customHeight="1" x14ac:dyDescent="0.3">
      <c r="F101" s="93"/>
      <c r="G101" s="160" t="s">
        <v>192</v>
      </c>
      <c r="H101" s="161"/>
      <c r="I101" s="161"/>
      <c r="J101" s="161"/>
      <c r="K101" s="162"/>
      <c r="L101" s="81" t="s">
        <v>188</v>
      </c>
    </row>
    <row r="102" spans="1:13" ht="15" customHeight="1" x14ac:dyDescent="0.3">
      <c r="F102" s="93"/>
      <c r="G102" s="71">
        <v>0</v>
      </c>
      <c r="H102" s="82" t="s">
        <v>193</v>
      </c>
      <c r="I102" s="83"/>
      <c r="J102" s="84"/>
      <c r="K102" s="85">
        <v>15729.49</v>
      </c>
      <c r="L102" s="85"/>
    </row>
    <row r="103" spans="1:13" ht="15" customHeight="1" x14ac:dyDescent="0.3">
      <c r="F103" s="93"/>
      <c r="G103" s="70">
        <v>9</v>
      </c>
      <c r="H103" s="82" t="s">
        <v>194</v>
      </c>
      <c r="I103" s="83"/>
      <c r="J103" s="84"/>
      <c r="K103" s="85">
        <v>70.83</v>
      </c>
      <c r="L103" s="85"/>
    </row>
    <row r="104" spans="1:13" ht="15" customHeight="1" x14ac:dyDescent="0.3">
      <c r="F104" s="93"/>
      <c r="G104" s="70">
        <v>13</v>
      </c>
      <c r="H104" s="82" t="s">
        <v>195</v>
      </c>
      <c r="I104" s="83"/>
      <c r="J104" s="84"/>
      <c r="K104" s="85">
        <v>125</v>
      </c>
      <c r="L104" s="85"/>
    </row>
    <row r="105" spans="1:13" ht="15" customHeight="1" x14ac:dyDescent="0.3">
      <c r="F105" s="93"/>
      <c r="G105" s="70">
        <v>15</v>
      </c>
      <c r="H105" s="82" t="s">
        <v>197</v>
      </c>
      <c r="I105" s="83"/>
      <c r="J105" s="84"/>
      <c r="K105" s="85">
        <v>743120.34</v>
      </c>
      <c r="L105" s="85"/>
    </row>
    <row r="106" spans="1:13" ht="15" customHeight="1" x14ac:dyDescent="0.3">
      <c r="F106" s="93"/>
      <c r="G106" s="70">
        <v>18</v>
      </c>
      <c r="H106" s="82" t="s">
        <v>198</v>
      </c>
      <c r="I106" s="83"/>
      <c r="J106" s="84"/>
      <c r="K106" s="85">
        <f>3954.58+3322.68</f>
        <v>7277.26</v>
      </c>
      <c r="L106" s="85"/>
    </row>
    <row r="107" spans="1:13" ht="15" customHeight="1" x14ac:dyDescent="0.3">
      <c r="F107" s="93"/>
      <c r="G107" s="72">
        <v>19</v>
      </c>
      <c r="H107" s="82" t="s">
        <v>196</v>
      </c>
      <c r="I107" s="83"/>
      <c r="J107" s="84"/>
      <c r="K107" s="85"/>
      <c r="L107" s="85"/>
    </row>
    <row r="108" spans="1:13" ht="15" customHeight="1" x14ac:dyDescent="0.3">
      <c r="F108" s="93"/>
      <c r="G108" s="94"/>
      <c r="H108" s="95"/>
      <c r="I108" s="83"/>
      <c r="J108" s="84"/>
      <c r="K108" s="96">
        <f>SUBTOTAL(9,K102:K107)</f>
        <v>766322.91999999993</v>
      </c>
      <c r="L108" s="96">
        <f>SUBTOTAL(9,L102:L107)</f>
        <v>0</v>
      </c>
    </row>
    <row r="109" spans="1:13" ht="15" customHeight="1" x14ac:dyDescent="0.3">
      <c r="F109" s="93"/>
      <c r="I109" s="80"/>
      <c r="K109" s="1"/>
    </row>
    <row r="110" spans="1:13" ht="15" customHeight="1" x14ac:dyDescent="0.3">
      <c r="K110" s="1"/>
    </row>
    <row r="111" spans="1:13" ht="15" customHeight="1" x14ac:dyDescent="0.3"/>
    <row r="112" spans="1:13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</sheetData>
  <autoFilter ref="A6:M386"/>
  <mergeCells count="5">
    <mergeCell ref="A1:D1"/>
    <mergeCell ref="A2:D2"/>
    <mergeCell ref="A3:D3"/>
    <mergeCell ref="A5:M5"/>
    <mergeCell ref="G101:K101"/>
  </mergeCells>
  <pageMargins left="1.1023622047244095" right="0" top="0.55118110236220474" bottom="0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||</vt:lpstr>
      <vt:lpstr>ABRIL 2026</vt:lpstr>
      <vt:lpstr>'||'!Área_de_impresión</vt:lpstr>
      <vt:lpstr>'ABRIL 2026'!Área_de_impresión</vt:lpstr>
      <vt:lpstr>'||'!Títulos_a_imprimir</vt:lpstr>
      <vt:lpstr>'ABRIL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C. Valera Cabrera</dc:creator>
  <cp:lastModifiedBy>Cecilia C. Valera Cabrera</cp:lastModifiedBy>
  <cp:lastPrinted>2026-05-19T16:20:22Z</cp:lastPrinted>
  <dcterms:created xsi:type="dcterms:W3CDTF">2011-02-22T16:45:26Z</dcterms:created>
  <dcterms:modified xsi:type="dcterms:W3CDTF">2026-05-19T16:20:37Z</dcterms:modified>
</cp:coreProperties>
</file>