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ENERO" sheetId="78" r:id="rId2"/>
  </sheets>
  <definedNames>
    <definedName name="_xlnm.Print_Area" localSheetId="1">'CANON ENERO'!$A$1:$AC$19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2" i="78" l="1"/>
  <c r="AC14" i="78" l="1"/>
  <c r="AC10" i="78"/>
  <c r="AC9" i="78"/>
  <c r="AB9" i="78" l="1"/>
  <c r="S6" i="78" l="1"/>
  <c r="W12" i="78" l="1"/>
  <c r="AC12" i="78" s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L14" i="78"/>
  <c r="AB13" i="78"/>
  <c r="W13" i="78"/>
  <c r="AC13" i="78" s="1"/>
  <c r="L13" i="78"/>
  <c r="F13" i="78"/>
  <c r="G13" i="78" s="1"/>
  <c r="L12" i="78"/>
  <c r="F12" i="78"/>
  <c r="G12" i="78" s="1"/>
  <c r="AB11" i="78"/>
  <c r="W11" i="78"/>
  <c r="AC11" i="78" s="1"/>
  <c r="L11" i="78"/>
  <c r="F11" i="78"/>
  <c r="G11" i="78" s="1"/>
  <c r="AB10" i="78"/>
  <c r="W10" i="78"/>
  <c r="L10" i="78"/>
  <c r="F10" i="78"/>
  <c r="G10" i="78" s="1"/>
  <c r="W9" i="78"/>
  <c r="L9" i="78"/>
  <c r="F9" i="78"/>
  <c r="G9" i="78" s="1"/>
  <c r="AB8" i="78"/>
  <c r="AC8" i="78" s="1"/>
  <c r="W8" i="78"/>
  <c r="L8" i="78"/>
  <c r="F8" i="78"/>
  <c r="AA6" i="78"/>
  <c r="Z6" i="78"/>
  <c r="Y6" i="78"/>
  <c r="X6" i="78"/>
  <c r="V6" i="78"/>
  <c r="U6" i="78"/>
  <c r="T6" i="78"/>
  <c r="F6" i="78" l="1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<sst xmlns="http://schemas.openxmlformats.org/spreadsheetml/2006/main" count="194" uniqueCount="137">
  <si>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</si>
  <si>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</si>
  <si>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</si>
  <si>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</si>
  <si>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</si>
  <si>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</si>
  <si>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</si>
  <si>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</si>
  <si>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</si>
  <si>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</si>
  <si>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</si>
  <si>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</si>
  <si>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</si>
  <si>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</si>
  <si>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</si>
  <si>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</si>
  <si>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</si>
  <si>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</si>
  <si>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</si>
  <si>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</si>
  <si>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</si>
  <si>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</si>
  <si>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</si>
  <si>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</si>
  <si>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</si>
  <si>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</si>
  <si>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</si>
  <si>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</si>
  <si>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</si>
  <si>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</si>
  <si>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</si>
  <si>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</si>
  <si>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</si>
  <si>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</si>
  <si>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</si>
  <si>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</si>
  <si>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</si>
  <si>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</si>
  <si>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</si>
  <si>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</si>
  <si>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</si>
  <si>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</si>
  <si>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</si>
  <si>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</si>
  <si>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</si>
  <si>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</si>
  <si>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</si>
  <si>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</si>
  <si>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</si>
  <si>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</si>
  <si>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</si>
  <si>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</si>
  <si>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</si>
  <si>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</si>
  <si>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</si>
  <si>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</si>
  <si>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</si>
  <si>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</si>
  <si>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</si>
  <si>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</si>
  <si>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</si>
  <si>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</si>
  <si>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</si>
  <si>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</si>
  <si>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</si>
  <si>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</si>
  <si>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</si>
  <si>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</si>
  <si>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</si>
  <si>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</si>
  <si>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</si>
  <si>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</si>
  <si>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</si>
  <si>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</si>
  <si>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</si>
  <si>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</si>
  <si>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</si>
  <si>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</si>
  <si>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</si>
  <si>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</si>
  <si>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</si>
  <si>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</si>
  <si>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</si>
  <si>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</si>
  <si>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</si>
  <si>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</si>
  <si>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</si>
  <si>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</si>
  <si>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</si>
  <si>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</si>
  <si>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</si>
  <si>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</si>
  <si>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</si>
  <si>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</si>
  <si>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</si>
  <si>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</si>
  <si>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</si>
  <si>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</si>
  <si>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</si>
  <si>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</si>
  <si>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</si>
  <si>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</si>
  <si>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</si>
  <si>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</si>
  <si>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</si>
  <si>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</si>
  <si>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</si>
  <si>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</si>
  <si>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</si>
  <si>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</si>
  <si>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</si>
  <si>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</si>
  <si>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</si>
  <si>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</si>
  <si>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</si>
  <si>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</si>
  <si>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</si>
  <si>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</si>
  <si>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</si>
  <si>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</si>
  <si>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</si>
  <si>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</si>
  <si>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</si>
  <si>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</si>
  <si>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</si>
  <si>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</si>
  <si>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</si>
  <si>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</si>
  <si>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</si>
  <si>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</si>
  <si>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</si>
  <si>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</si>
  <si>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</si>
  <si>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</si>
  <si>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</si>
  <si>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31/12/2025</t>
  </si>
  <si>
    <t>MOVIMIENTO FINANCIERO RECURSOS DETERMINADOS CANON 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</si>
</sst>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4" fontId="13" fillId="0" borderId="1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1" t="s">
        <v>89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4" spans="1:17" s="13" customFormat="1" x14ac:dyDescent="0.25">
      <c r="A4" s="153" t="s">
        <v>0</v>
      </c>
      <c r="B4" s="155" t="s">
        <v>74</v>
      </c>
      <c r="C4" s="157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2" t="s">
        <v>6</v>
      </c>
      <c r="I4" s="152"/>
      <c r="J4" s="152"/>
      <c r="K4" s="152" t="s">
        <v>1</v>
      </c>
      <c r="L4" s="152"/>
      <c r="M4" s="152"/>
      <c r="N4" s="15" t="s">
        <v>2</v>
      </c>
    </row>
    <row r="5" spans="1:17" s="13" customFormat="1" ht="41.4" x14ac:dyDescent="0.25">
      <c r="A5" s="154"/>
      <c r="B5" s="156"/>
      <c r="C5" s="158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D8" sqref="AD8:AE13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3.4414062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0.109375" style="99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8.88671875" style="99" customWidth="1"/>
    <col min="23" max="23" width="15.109375" style="99" customWidth="1"/>
    <col min="24" max="24" width="6.44140625" style="99" customWidth="1"/>
    <col min="25" max="25" width="5.5546875" style="99" customWidth="1"/>
    <col min="26" max="26" width="11.77734375" style="99" customWidth="1"/>
    <col min="27" max="27" width="13.88671875" style="99" customWidth="1"/>
    <col min="28" max="28" width="11.77734375" style="99" customWidth="1"/>
    <col min="29" max="29" width="14.664062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1" t="s">
        <v>136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59" t="s">
        <v>3</v>
      </c>
      <c r="B3" s="126" t="s">
        <v>77</v>
      </c>
      <c r="C3" s="137"/>
      <c r="D3" s="161" t="s">
        <v>105</v>
      </c>
      <c r="E3" s="162"/>
      <c r="F3" s="163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4" t="s">
        <v>6</v>
      </c>
      <c r="U3" s="164"/>
      <c r="V3" s="164"/>
      <c r="W3" s="164"/>
      <c r="X3" s="165" t="s">
        <v>1</v>
      </c>
      <c r="Y3" s="166"/>
      <c r="Z3" s="166"/>
      <c r="AA3" s="166"/>
      <c r="AB3" s="167"/>
      <c r="AC3" s="120"/>
    </row>
    <row r="4" spans="1:33" ht="49.2" customHeight="1" x14ac:dyDescent="0.3">
      <c r="A4" s="160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8" t="s">
        <v>106</v>
      </c>
      <c r="U4" s="168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46053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46081</v>
      </c>
    </row>
    <row r="6" spans="1:33" ht="13.8" x14ac:dyDescent="0.25">
      <c r="A6" s="111"/>
      <c r="B6" s="107"/>
      <c r="C6" s="76">
        <v>27013065.109999958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25947362.629999999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27013065.109999958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16373088.470000001</v>
      </c>
      <c r="U6" s="76">
        <f t="shared" si="1"/>
        <v>-1995919.65</v>
      </c>
      <c r="V6" s="76">
        <f t="shared" si="1"/>
        <v>25312.480000000003</v>
      </c>
      <c r="W6" s="76">
        <f t="shared" si="1"/>
        <v>14402481.299999999</v>
      </c>
      <c r="X6" s="76">
        <f t="shared" si="1"/>
        <v>0</v>
      </c>
      <c r="Y6" s="76">
        <f t="shared" si="1"/>
        <v>0</v>
      </c>
      <c r="Z6" s="76">
        <f t="shared" si="1"/>
        <v>-1410</v>
      </c>
      <c r="AA6" s="76">
        <f t="shared" si="1"/>
        <v>0</v>
      </c>
      <c r="AB6" s="76">
        <f t="shared" si="1"/>
        <v>-1410</v>
      </c>
      <c r="AC6" s="76">
        <f t="shared" si="1"/>
        <v>41414136.409999959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23059771.839999996</v>
      </c>
      <c r="D8" s="129">
        <v>-56976.25</v>
      </c>
      <c r="E8" s="129">
        <v>56976.25</v>
      </c>
      <c r="F8" s="101">
        <f>+D8+E8</f>
        <v>0</v>
      </c>
      <c r="G8" s="101">
        <f>+C8+F8</f>
        <v>23059771.839999996</v>
      </c>
      <c r="H8" s="101"/>
      <c r="I8" s="101"/>
      <c r="J8" s="101"/>
      <c r="K8" s="101"/>
      <c r="L8" s="101">
        <f>+C8+J8+K8</f>
        <v>23059771.839999996</v>
      </c>
      <c r="M8" s="101"/>
      <c r="N8" s="101"/>
      <c r="O8" s="101"/>
      <c r="P8" s="101"/>
      <c r="Q8" s="101"/>
      <c r="R8" s="101"/>
      <c r="S8" s="101"/>
      <c r="T8" s="125"/>
      <c r="U8" s="116"/>
      <c r="V8" s="147">
        <v>21327.7</v>
      </c>
      <c r="W8" s="125">
        <f>+T8+U8+V8</f>
        <v>21327.7</v>
      </c>
      <c r="X8" s="125"/>
      <c r="Y8" s="149"/>
      <c r="Z8" s="125"/>
      <c r="AA8" s="125"/>
      <c r="AB8" s="125">
        <f t="shared" ref="AB8:AB10" si="2">+X8+Y8+Z8+AA8</f>
        <v>0</v>
      </c>
      <c r="AC8" s="125">
        <f>+C8+W8+AB8</f>
        <v>23081099.539999995</v>
      </c>
      <c r="AD8" s="140"/>
      <c r="AE8" s="103"/>
      <c r="AG8" s="103"/>
    </row>
    <row r="9" spans="1:33" ht="13.8" x14ac:dyDescent="0.3">
      <c r="A9" s="3" t="s">
        <v>95</v>
      </c>
      <c r="B9" s="109" t="s">
        <v>92</v>
      </c>
      <c r="C9" s="101">
        <v>143608.91999999993</v>
      </c>
      <c r="D9" s="101"/>
      <c r="E9" s="101"/>
      <c r="F9" s="101">
        <f t="shared" ref="F9:F13" si="3">+D9+E9</f>
        <v>0</v>
      </c>
      <c r="G9" s="101">
        <f t="shared" ref="G9:G13" si="4">+C9+F9</f>
        <v>143608.91999999993</v>
      </c>
      <c r="H9" s="101"/>
      <c r="I9" s="101"/>
      <c r="J9" s="101"/>
      <c r="K9" s="101"/>
      <c r="L9" s="101">
        <f t="shared" ref="L9:L14" si="5">+C9+J9+K9</f>
        <v>143608.91999999993</v>
      </c>
      <c r="M9" s="101"/>
      <c r="N9" s="101"/>
      <c r="O9" s="101"/>
      <c r="P9" s="102"/>
      <c r="Q9" s="102"/>
      <c r="S9" s="101"/>
      <c r="T9" s="148">
        <v>76785.38</v>
      </c>
      <c r="U9" s="125"/>
      <c r="V9" s="148">
        <v>188.08</v>
      </c>
      <c r="W9" s="125">
        <f>+T9+U9+V9</f>
        <v>76973.460000000006</v>
      </c>
      <c r="X9" s="125"/>
      <c r="Y9" s="125"/>
      <c r="Z9" s="116"/>
      <c r="AA9" s="125"/>
      <c r="AB9" s="125">
        <f t="shared" si="2"/>
        <v>0</v>
      </c>
      <c r="AC9" s="125">
        <f t="shared" ref="AC9:AC14" si="6">+C9+W9+AB9</f>
        <v>220582.37999999995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A10" s="125"/>
      <c r="AB10" s="125">
        <f t="shared" si="2"/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408118.06000000279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-656708.27999999723</v>
      </c>
      <c r="H11" s="101"/>
      <c r="I11" s="101"/>
      <c r="J11" s="101"/>
      <c r="K11" s="101"/>
      <c r="L11" s="101">
        <f t="shared" si="5"/>
        <v>408118.06000000279</v>
      </c>
      <c r="M11" s="101"/>
      <c r="N11" s="101"/>
      <c r="O11" s="101"/>
      <c r="P11" s="102"/>
      <c r="Q11" s="102"/>
      <c r="R11" s="102"/>
      <c r="S11" s="101"/>
      <c r="T11" s="150">
        <v>16296303.09</v>
      </c>
      <c r="U11" s="125"/>
      <c r="V11" s="150">
        <v>3796.7</v>
      </c>
      <c r="W11" s="125">
        <f>+T11+U11+V11</f>
        <v>16300099.789999999</v>
      </c>
      <c r="X11" s="125"/>
      <c r="Y11" s="125"/>
      <c r="Z11" s="125"/>
      <c r="AA11" s="102"/>
      <c r="AB11" s="125">
        <f>+X11+Y11+Z11+AA11</f>
        <v>0</v>
      </c>
      <c r="AC11" s="125">
        <f t="shared" si="6"/>
        <v>16708217.850000001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1405643.8199999998</v>
      </c>
      <c r="D12" s="125">
        <v>-876.14</v>
      </c>
      <c r="E12" s="101"/>
      <c r="F12" s="101">
        <f t="shared" si="3"/>
        <v>-876.14</v>
      </c>
      <c r="G12" s="101">
        <f t="shared" si="4"/>
        <v>1404767.68</v>
      </c>
      <c r="H12" s="101"/>
      <c r="I12" s="101"/>
      <c r="J12" s="101"/>
      <c r="K12" s="101"/>
      <c r="L12" s="101">
        <f t="shared" si="5"/>
        <v>1405643.8199999998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-1410</v>
      </c>
      <c r="AA12" s="125"/>
      <c r="AB12" s="125">
        <f>+X12+Y12+Z12+AA12</f>
        <v>-1410</v>
      </c>
      <c r="AC12" s="125">
        <f t="shared" si="6"/>
        <v>1404233.8199999998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>
        <v>-1995919.65</v>
      </c>
      <c r="V13" s="125"/>
      <c r="W13" s="125">
        <f t="shared" si="7"/>
        <v>-1995919.65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0</v>
      </c>
      <c r="AD13" s="144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ENERO</vt:lpstr>
      <vt:lpstr>'CANON ENERO'!Área_de_impresión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2025-02-27T21:22:30Z</cp:lastPrinted>
  <dcterms:created xsi:type="dcterms:W3CDTF">2007-04-18T23:17:12Z</dcterms:created>
  <dcterms:modified xsi:type="dcterms:W3CDTF">2026-03-30T13:30:31Z</dcterms:modified>
</cp:coreProperties>
</file>