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8215" windowHeight="13875"/>
  </bookViews>
  <sheets>
    <sheet name="SGPT" sheetId="2" r:id="rId1"/>
  </sheets>
  <calcPr calcId="145621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E14" i="2"/>
  <c r="D14" i="2"/>
  <c r="D37" i="2"/>
  <c r="C37" i="2"/>
  <c r="F14" i="2" l="1"/>
  <c r="F29" i="2"/>
  <c r="F30" i="2"/>
  <c r="F163" i="2"/>
  <c r="F154" i="2"/>
  <c r="F157" i="2"/>
  <c r="E82" i="2"/>
  <c r="D82" i="2"/>
  <c r="C82" i="2"/>
  <c r="E73" i="2"/>
  <c r="D73" i="2"/>
  <c r="C73" i="2"/>
  <c r="F79" i="2"/>
  <c r="F78" i="2"/>
  <c r="F77" i="2"/>
  <c r="F76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41" i="2"/>
  <c r="E37" i="2"/>
  <c r="D33" i="2"/>
  <c r="D12" i="2" s="1"/>
  <c r="E33" i="2"/>
  <c r="E12" i="2" s="1"/>
  <c r="F34" i="2"/>
  <c r="C33" i="2"/>
  <c r="C12" i="2" s="1"/>
  <c r="F32" i="2"/>
  <c r="E31" i="2"/>
  <c r="E11" i="2" s="1"/>
  <c r="D31" i="2"/>
  <c r="D11" i="2" s="1"/>
  <c r="C31" i="2"/>
  <c r="C11" i="2" s="1"/>
  <c r="F28" i="2"/>
  <c r="F27" i="2"/>
  <c r="F26" i="2"/>
  <c r="E25" i="2"/>
  <c r="E10" i="2" s="1"/>
  <c r="E7" i="2" s="1"/>
  <c r="D25" i="2"/>
  <c r="D10" i="2" s="1"/>
  <c r="C25" i="2"/>
  <c r="C10" i="2" s="1"/>
  <c r="D7" i="2" l="1"/>
  <c r="F11" i="2"/>
  <c r="C7" i="2"/>
  <c r="F10" i="2"/>
  <c r="F82" i="2"/>
  <c r="F73" i="2"/>
  <c r="F33" i="2"/>
  <c r="F37" i="2"/>
  <c r="F25" i="2"/>
  <c r="F31" i="2"/>
  <c r="F7" i="2" l="1"/>
  <c r="E136" i="2"/>
  <c r="F107" i="2"/>
  <c r="F110" i="2"/>
  <c r="F114" i="2"/>
  <c r="F112" i="2"/>
  <c r="F111" i="2"/>
  <c r="F113" i="2"/>
  <c r="F115" i="2"/>
  <c r="F118" i="2"/>
  <c r="F123" i="2"/>
  <c r="F117" i="2"/>
  <c r="F119" i="2"/>
  <c r="F121" i="2"/>
  <c r="F116" i="2"/>
  <c r="F120" i="2"/>
  <c r="F122" i="2"/>
</calcChain>
</file>

<file path=xl/sharedStrings.xml><?xml version="1.0" encoding="utf-8"?>
<sst xmlns="http://schemas.openxmlformats.org/spreadsheetml/2006/main" count="230" uniqueCount="135">
  <si>
    <t>Pliego 445: GOBIERNO REGIONAL DEL DEPARTAMENTO DE CAJAMARCA</t>
  </si>
  <si>
    <t> 6.2</t>
  </si>
  <si>
    <t>Unidad Ejecutora</t>
  </si>
  <si>
    <t>PIA</t>
  </si>
  <si>
    <t>PIM</t>
  </si>
  <si>
    <t>Avance % </t>
  </si>
  <si>
    <t>Devengado 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</si>
  <si>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</si>
  <si>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</si>
  <si>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</si>
  <si>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</si>
  <si>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</si>
  <si>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  6.4</t>
  </si>
  <si>
    <t>100-779: REGION CAJAMARCA-AGRICULTURA</t>
  </si>
  <si>
    <t>  16.8</t>
  </si>
  <si>
    <t>200-780: REGION CAJAMARCA-TRANSPORTES</t>
  </si>
  <si>
    <t>  0.0</t>
  </si>
  <si>
    <t>300-781: REGION CAJAMARCA-EDUCACION CAJAMARCA</t>
  </si>
  <si>
    <t>400-785: REGION CAJAMARCA-SALUD CAJAMARCA</t>
  </si>
  <si>
    <t>402-787: REGION CAJAMARCA-SALUD CUTERVO</t>
  </si>
  <si>
    <t>403-788: REGION CAJAMARCA-SALUD JAEN</t>
  </si>
  <si>
    <t>404-999: REGION CAJAMARCA-HOSPITAL CAJAMARCA</t>
  </si>
  <si>
    <t>408-1662: GOB. REG. CAJAMARCA - SALUD HUALGAYOC - BAMBAMARCA</t>
  </si>
  <si>
    <t>409-1671: GOB. REG. CAJAMARCA - SALUD SANTA CRUZ</t>
  </si>
  <si>
    <t>Fuente de Financiamiento</t>
  </si>
  <si>
    <t>1: RECURSOS ORDINARIOS</t>
  </si>
  <si>
    <t>  9.1</t>
  </si>
  <si>
    <t>2: RECURSOS DIRECTAMENTE RECAUDADOS</t>
  </si>
  <si>
    <t>3: RECURSOS POR OPERACIONES OFICIALES DE CREDITO</t>
  </si>
  <si>
    <t>  5.0</t>
  </si>
  <si>
    <t>4: DONACIONES Y TRANSFERENCIAS</t>
  </si>
  <si>
    <t>  9.3</t>
  </si>
  <si>
    <t>5: RECURSOS DETERMINADOS</t>
  </si>
  <si>
    <t>  6.9</t>
  </si>
  <si>
    <t>Función</t>
  </si>
  <si>
    <t>20: SALUD</t>
  </si>
  <si>
    <t>  2.7</t>
  </si>
  <si>
    <t>15: TRANSPORTE</t>
  </si>
  <si>
    <t>  1.8</t>
  </si>
  <si>
    <t>22: EDUCACION</t>
  </si>
  <si>
    <t>  16.7</t>
  </si>
  <si>
    <t>18: SANEAMIENTO</t>
  </si>
  <si>
    <t>  5.4</t>
  </si>
  <si>
    <t>10: AGROPECUARIA</t>
  </si>
  <si>
    <t>  9.2</t>
  </si>
  <si>
    <t>12: ENERGIA</t>
  </si>
  <si>
    <t>  17.6</t>
  </si>
  <si>
    <t>03: PLANEAMIENTO, GESTION Y RESERVA DE CONTINGENCIA</t>
  </si>
  <si>
    <t>  14.7</t>
  </si>
  <si>
    <t>23: PROTECCION SOCIAL</t>
  </si>
  <si>
    <t>  24.6</t>
  </si>
  <si>
    <t>17: AMBIENTE</t>
  </si>
  <si>
    <t>  3.6</t>
  </si>
  <si>
    <t>07: TRABAJO</t>
  </si>
  <si>
    <t>09: TURISMO</t>
  </si>
  <si>
    <t>  92.0</t>
  </si>
  <si>
    <t>11: PESCA</t>
  </si>
  <si>
    <t>  1.2</t>
  </si>
  <si>
    <t>05: ORDEN PUBLICO Y SEGURIDAD</t>
  </si>
  <si>
    <t>Genérica 26: ADQUISICION DE ACTIVOS NO FINANCIEROS</t>
  </si>
  <si>
    <t>Pliego 445: GOBIERNO REGIONAL CAJAMARCA</t>
  </si>
  <si>
    <t>  14.2</t>
  </si>
  <si>
    <t>309-1380: GOB. REG. CAJAMARCA - EDUCACION UGEL CAJAMARCA</t>
  </si>
  <si>
    <t>  24.5</t>
  </si>
  <si>
    <t>303-784: REGION CAJAMARCA-EDUCACION JAEN</t>
  </si>
  <si>
    <t>301-782: REGION CAJAMARCA-EDUCACION CHOTA</t>
  </si>
  <si>
    <t>302-783: REGION CAJAMARCA-EDUCACION CUTERVO</t>
  </si>
  <si>
    <t>304-1168: REGION CAJAMARCA - EDUCACION SAN IGNACIO</t>
  </si>
  <si>
    <t>308-1379: GOB.REG. CAJAMARCA - EDUCACION UGEL CELENDIN</t>
  </si>
  <si>
    <t>307-1355: GOB.REG. DE CAJAMARCA- EDUCACION UGEL BAMBAMARCA</t>
  </si>
  <si>
    <t>306-1354: GOB.REG. DE CAJAMARCA- EDUCACION UGEL CAJABAMBA</t>
  </si>
  <si>
    <t>312-1383: GOB. REG. CAJAMARCA - EDUCACION UGEL SAN MIGUEL</t>
  </si>
  <si>
    <t>305-1353: GOB.REG. DE CAJAMARCA- EDUCACION UGEL SANTA CRUZ</t>
  </si>
  <si>
    <t>310-1381: GOB. REG. CAJAMARCA - EDUCACION UGEL SAN MARCOS</t>
  </si>
  <si>
    <t>401-786: REGION CAJAMARCA-SALUD CHOTA</t>
  </si>
  <si>
    <t>311-1382: GOB. REG. CAJAMARCA - EDUCACION UGEL CONTUMAZA</t>
  </si>
  <si>
    <t>407-1654: GOB. REG. CAJAMARCA - SALUD SAN IGNACIO</t>
  </si>
  <si>
    <t>  23.3</t>
  </si>
  <si>
    <t>313-1384: GOB. REG. CAJAMARCA - EDUCACION UGEL SAN PABLO</t>
  </si>
  <si>
    <t>405-1047: REGION CAJAMARCA-HOSPITAL GENERAL DE JAEN</t>
  </si>
  <si>
    <t>406-1539: GOB. REG. CAJAMARCA - HOSPITAL JOSE H. SOTO CADENILLAS- CHOTA</t>
  </si>
  <si>
    <t>  10.2</t>
  </si>
  <si>
    <t>  3.9</t>
  </si>
  <si>
    <t>  17.7</t>
  </si>
  <si>
    <t>08: COMERCIO</t>
  </si>
  <si>
    <t>  16.5</t>
  </si>
  <si>
    <t>  35.9</t>
  </si>
  <si>
    <t>  18.7</t>
  </si>
  <si>
    <t>  14.0</t>
  </si>
  <si>
    <t>13: MINERIA</t>
  </si>
  <si>
    <t>  8.7</t>
  </si>
  <si>
    <t>14: INDUSTRIA</t>
  </si>
  <si>
    <t>  18.0</t>
  </si>
  <si>
    <t>16: COMUNICACIONES</t>
  </si>
  <si>
    <t>  18.2</t>
  </si>
  <si>
    <t>  2.0</t>
  </si>
  <si>
    <t>19: VIVIENDA Y DESARROLLO URBANO</t>
  </si>
  <si>
    <t>21: CULTURA Y DEPORTE</t>
  </si>
  <si>
    <t>  3.8</t>
  </si>
  <si>
    <t>  24.8</t>
  </si>
  <si>
    <t>24: PREVISION SOCIAL</t>
  </si>
  <si>
    <t>CATEGORÍA / GENÉRICA</t>
  </si>
  <si>
    <t>DEVENGADO</t>
  </si>
  <si>
    <t>GASTOS CORRIENTES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</si>
  <si>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</si>
  <si>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</si>
  <si>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</si>
  <si>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</si>
  <si>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</si>
  <si>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GASTOS DE CAPITAL</t>
  </si>
  <si>
    <t>26: ADQUISICION DE ACTIVOS NO FINANCIEROS</t>
  </si>
  <si>
    <t>SERVICIO DE DEUDA</t>
  </si>
  <si>
    <t>28: SERVICIO DE LA DEUDA PUBLICA</t>
  </si>
  <si>
    <t>SERVICIO DE LA DEUDA PÚBLICA - DESAGREGADO POR FUENTE DE FINANCIAMIENTO</t>
  </si>
  <si>
    <t>SERVICIO DE LA DEUDA PÚBLICA - DESAGREGADO POR UNIDAD EJECUTORA</t>
  </si>
  <si>
    <t>Genérica 28: SERVICIO DE LA DEUDA PUBLICA</t>
  </si>
  <si>
    <t xml:space="preserve">Unidad Ejecutora 005-1335: REGION CAJAMARCA - PROGRAMAS REGIONALES - PRO REGION </t>
  </si>
  <si>
    <t>GASTOS CORRIENTES -  DESAGREGADO POR UNIDAD EJECUTORA</t>
  </si>
  <si>
    <t>DESAGREGADOS</t>
  </si>
  <si>
    <t>GASTOS CORRIENTES -  DESAGREGADO POR FUENTE DE FINANCIAMIENTO</t>
  </si>
  <si>
    <t>GASTOS CORRIENTES -  DESAGREGADO POR FUNCIÓN</t>
  </si>
  <si>
    <t>GASTOS DE CAPITAL - PROYECTOS DE INVERSIÓN PÚBLICA- DESAGREGADO POR UNIDAD EJECUTORA</t>
  </si>
  <si>
    <t>GASTOS DE CAPITAL - PROYECTOS DE INVERSIÓN PÚBLICA- DESAGREGADO POR FUENTE DE FINANCIAMIENTO</t>
  </si>
  <si>
    <t>2: DIRECTAMENTE RECAUDADOS</t>
  </si>
  <si>
    <t>5:  DETERMINADOS</t>
  </si>
  <si>
    <t>3: OPERACIONES OFICIALES DE CREDITO</t>
  </si>
  <si>
    <t>1: ORDINARIOS</t>
  </si>
  <si>
    <t>4: DONACIONES</t>
  </si>
  <si>
    <t>EJECUCIÓN POR FUENTES DE FINANCIAMIENTO</t>
  </si>
  <si>
    <t>EJECUCIÓN POR CATEGORÍAS DE GASTO</t>
  </si>
  <si>
    <t>GERENCIA REGIONAL DE PLANEAMIENTO, PRESUPUESTO Y ACONDICIONAMIENTO TERRITORIAL</t>
  </si>
  <si>
    <t>SUB GERENCIA DE PRESUPUESTO Y TRIBUTACIÓN</t>
  </si>
  <si>
    <t>GOBIERNO REGIONAL CAJAMARCA</t>
  </si>
  <si>
    <t>*Fuente de Información: SIAF Pliego/ Consulta Amigable Mef/05/04/2019</t>
  </si>
  <si>
    <t xml:space="preserve">I TRIMESTRE DE EJECUCIÓN PRESUPUESTAL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</si>
</sst>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7"/>
      <color theme="1"/>
      <name val="Arial"/>
      <family val="2"/>
    </font>
    <font>
      <b/>
      <sz val="8"/>
      <color theme="1"/>
      <name val="Arial"/>
      <family val="2"/>
    </font>
    <font>
      <sz val="7.7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C7F6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3">
    <xf numFmtId="0" fontId="0" fillId="0" borderId="0" xfId="0"/>
    <xf numFmtId="0" fontId="18" fillId="33" borderId="0" xfId="0" applyFont="1" applyFill="1"/>
    <xf numFmtId="0" fontId="20" fillId="33" borderId="0" xfId="0" applyFont="1" applyFill="1"/>
    <xf numFmtId="0" fontId="23" fillId="33" borderId="0" xfId="0" applyFont="1" applyFill="1"/>
    <xf numFmtId="3" fontId="23" fillId="33" borderId="10" xfId="0" applyNumberFormat="1" applyFont="1" applyFill="1" applyBorder="1" applyAlignment="1">
      <alignment horizontal="right" vertical="center"/>
    </xf>
    <xf numFmtId="0" fontId="23" fillId="33" borderId="10" xfId="0" applyFont="1" applyFill="1" applyBorder="1" applyAlignment="1">
      <alignment horizontal="right" vertical="center"/>
    </xf>
    <xf numFmtId="0" fontId="23" fillId="33" borderId="0" xfId="0" applyFont="1" applyFill="1" applyAlignment="1">
      <alignment vertical="center"/>
    </xf>
    <xf numFmtId="3" fontId="23" fillId="33" borderId="10" xfId="0" applyNumberFormat="1" applyFont="1" applyFill="1" applyBorder="1" applyAlignment="1">
      <alignment horizontal="right" vertical="center" wrapText="1"/>
    </xf>
    <xf numFmtId="0" fontId="23" fillId="33" borderId="10" xfId="0" applyFont="1" applyFill="1" applyBorder="1" applyAlignment="1">
      <alignment horizontal="right" vertical="center" wrapText="1"/>
    </xf>
    <xf numFmtId="0" fontId="23" fillId="33" borderId="10" xfId="0" applyFont="1" applyFill="1" applyBorder="1" applyAlignment="1">
      <alignment horizontal="left" vertical="center" indent="6"/>
    </xf>
    <xf numFmtId="0" fontId="23" fillId="33" borderId="0" xfId="0" applyFont="1" applyFill="1" applyAlignment="1">
      <alignment horizontal="left" indent="6"/>
    </xf>
    <xf numFmtId="0" fontId="22" fillId="33" borderId="10" xfId="0" applyFont="1" applyFill="1" applyBorder="1" applyAlignment="1">
      <alignment horizontal="left" vertical="center" indent="6"/>
    </xf>
    <xf numFmtId="0" fontId="0" fillId="33" borderId="10" xfId="0" applyFont="1" applyFill="1" applyBorder="1" applyAlignment="1">
      <alignment horizontal="left" indent="6"/>
    </xf>
    <xf numFmtId="0" fontId="0" fillId="33" borderId="13" xfId="0" applyFont="1" applyFill="1" applyBorder="1" applyAlignment="1">
      <alignment horizontal="left" indent="6"/>
    </xf>
    <xf numFmtId="0" fontId="18" fillId="33" borderId="0" xfId="0" applyFont="1" applyFill="1" applyAlignment="1">
      <alignment vertical="center"/>
    </xf>
    <xf numFmtId="3" fontId="0" fillId="33" borderId="10" xfId="0" applyNumberFormat="1" applyFont="1" applyFill="1" applyBorder="1" applyAlignment="1">
      <alignment horizontal="right" vertical="center"/>
    </xf>
    <xf numFmtId="0" fontId="0" fillId="33" borderId="10" xfId="0" applyFont="1" applyFill="1" applyBorder="1" applyAlignment="1">
      <alignment horizontal="right" vertical="center"/>
    </xf>
    <xf numFmtId="0" fontId="23" fillId="33" borderId="10" xfId="0" applyFont="1" applyFill="1" applyBorder="1" applyAlignment="1">
      <alignment horizontal="left" indent="6"/>
    </xf>
    <xf numFmtId="3" fontId="0" fillId="33" borderId="10" xfId="0" applyNumberFormat="1" applyFont="1" applyFill="1" applyBorder="1" applyAlignment="1">
      <alignment horizontal="right" vertical="center" wrapText="1"/>
    </xf>
    <xf numFmtId="0" fontId="0" fillId="33" borderId="10" xfId="0" applyFont="1" applyFill="1" applyBorder="1" applyAlignment="1">
      <alignment horizontal="right" vertical="center" wrapText="1"/>
    </xf>
    <xf numFmtId="0" fontId="26" fillId="34" borderId="18" xfId="0" applyFont="1" applyFill="1" applyBorder="1" applyAlignment="1">
      <alignment horizontal="left" vertical="center" wrapText="1" indent="3" readingOrder="1"/>
    </xf>
    <xf numFmtId="3" fontId="23" fillId="34" borderId="18" xfId="0" applyNumberFormat="1" applyFont="1" applyFill="1" applyBorder="1" applyAlignment="1">
      <alignment horizontal="right" vertical="center" wrapText="1"/>
    </xf>
    <xf numFmtId="0" fontId="23" fillId="34" borderId="18" xfId="0" applyFont="1" applyFill="1" applyBorder="1" applyAlignment="1">
      <alignment horizontal="right" vertical="center" wrapText="1"/>
    </xf>
    <xf numFmtId="9" fontId="23" fillId="33" borderId="10" xfId="0" applyNumberFormat="1" applyFont="1" applyFill="1" applyBorder="1" applyAlignment="1">
      <alignment horizontal="right" vertical="center" wrapText="1"/>
    </xf>
    <xf numFmtId="3" fontId="26" fillId="34" borderId="18" xfId="0" applyNumberFormat="1" applyFont="1" applyFill="1" applyBorder="1" applyAlignment="1">
      <alignment horizontal="right" vertical="center" wrapText="1" readingOrder="1"/>
    </xf>
    <xf numFmtId="0" fontId="23" fillId="33" borderId="13" xfId="0" applyFont="1" applyFill="1" applyBorder="1" applyAlignment="1">
      <alignment horizontal="left" indent="6"/>
    </xf>
    <xf numFmtId="3" fontId="23" fillId="33" borderId="14" xfId="0" applyNumberFormat="1" applyFont="1" applyFill="1" applyBorder="1" applyAlignment="1">
      <alignment horizontal="right" vertical="center" wrapText="1"/>
    </xf>
    <xf numFmtId="3" fontId="23" fillId="33" borderId="0" xfId="0" applyNumberFormat="1" applyFont="1" applyFill="1" applyAlignment="1">
      <alignment vertical="center"/>
    </xf>
    <xf numFmtId="9" fontId="23" fillId="33" borderId="10" xfId="0" applyNumberFormat="1" applyFont="1" applyFill="1" applyBorder="1" applyAlignment="1">
      <alignment horizontal="right" vertical="center"/>
    </xf>
    <xf numFmtId="3" fontId="22" fillId="33" borderId="10" xfId="0" applyNumberFormat="1" applyFont="1" applyFill="1" applyBorder="1" applyAlignment="1">
      <alignment horizontal="right" vertical="center"/>
    </xf>
    <xf numFmtId="0" fontId="22" fillId="33" borderId="10" xfId="0" applyFont="1" applyFill="1" applyBorder="1" applyAlignment="1">
      <alignment horizontal="right" vertical="center"/>
    </xf>
    <xf numFmtId="3" fontId="13" fillId="36" borderId="10" xfId="0" applyNumberFormat="1" applyFont="1" applyFill="1" applyBorder="1" applyAlignment="1">
      <alignment horizontal="right" vertical="center"/>
    </xf>
    <xf numFmtId="0" fontId="26" fillId="34" borderId="0" xfId="0" applyFont="1" applyFill="1" applyBorder="1" applyAlignment="1">
      <alignment horizontal="left" vertical="center" wrapText="1" indent="3" readingOrder="1"/>
    </xf>
    <xf numFmtId="0" fontId="23" fillId="34" borderId="0" xfId="0" applyFont="1" applyFill="1" applyBorder="1" applyAlignment="1">
      <alignment horizontal="right" vertical="center" wrapText="1"/>
    </xf>
    <xf numFmtId="3" fontId="23" fillId="34" borderId="0" xfId="0" applyNumberFormat="1" applyFont="1" applyFill="1" applyBorder="1" applyAlignment="1">
      <alignment horizontal="right" vertical="center" wrapText="1"/>
    </xf>
    <xf numFmtId="0" fontId="13" fillId="36" borderId="10" xfId="0" applyFont="1" applyFill="1" applyBorder="1" applyAlignment="1">
      <alignment horizontal="left" vertical="center" indent="2"/>
    </xf>
    <xf numFmtId="0" fontId="23" fillId="0" borderId="13" xfId="0" applyFont="1" applyFill="1" applyBorder="1" applyAlignment="1">
      <alignment horizontal="left" indent="6"/>
    </xf>
    <xf numFmtId="0" fontId="22" fillId="33" borderId="13" xfId="0" applyFont="1" applyFill="1" applyBorder="1" applyAlignment="1">
      <alignment horizontal="left" vertical="center" indent="6"/>
    </xf>
    <xf numFmtId="0" fontId="22" fillId="33" borderId="14" xfId="0" applyFont="1" applyFill="1" applyBorder="1" applyAlignment="1">
      <alignment horizontal="right" vertical="center"/>
    </xf>
    <xf numFmtId="3" fontId="22" fillId="33" borderId="14" xfId="0" applyNumberFormat="1" applyFont="1" applyFill="1" applyBorder="1" applyAlignment="1">
      <alignment horizontal="right" vertical="center"/>
    </xf>
    <xf numFmtId="0" fontId="25" fillId="37" borderId="12" xfId="0" applyFont="1" applyFill="1" applyBorder="1" applyAlignment="1">
      <alignment horizontal="left" vertical="center" indent="6"/>
    </xf>
    <xf numFmtId="3" fontId="25" fillId="37" borderId="12" xfId="0" applyNumberFormat="1" applyFont="1" applyFill="1" applyBorder="1" applyAlignment="1">
      <alignment horizontal="right" vertical="center"/>
    </xf>
    <xf numFmtId="9" fontId="26" fillId="34" borderId="18" xfId="0" applyNumberFormat="1" applyFont="1" applyFill="1" applyBorder="1" applyAlignment="1">
      <alignment horizontal="right" vertical="center" wrapText="1" readingOrder="1"/>
    </xf>
    <xf numFmtId="9" fontId="26" fillId="34" borderId="0" xfId="0" applyNumberFormat="1" applyFont="1" applyFill="1" applyBorder="1" applyAlignment="1">
      <alignment horizontal="right" vertical="center" wrapText="1" readingOrder="1"/>
    </xf>
    <xf numFmtId="9" fontId="13" fillId="36" borderId="10" xfId="0" applyNumberFormat="1" applyFont="1" applyFill="1" applyBorder="1" applyAlignment="1">
      <alignment horizontal="right" vertical="center"/>
    </xf>
    <xf numFmtId="0" fontId="20" fillId="33" borderId="0" xfId="0" applyFont="1" applyFill="1" applyAlignment="1">
      <alignment horizontal="right" vertical="center"/>
    </xf>
    <xf numFmtId="9" fontId="23" fillId="33" borderId="15" xfId="0" applyNumberFormat="1" applyFont="1" applyFill="1" applyBorder="1" applyAlignment="1">
      <alignment horizontal="right" vertical="center" wrapText="1"/>
    </xf>
    <xf numFmtId="3" fontId="0" fillId="0" borderId="14" xfId="0" applyNumberFormat="1" applyFont="1" applyFill="1" applyBorder="1" applyAlignment="1">
      <alignment horizontal="right" vertical="center" wrapText="1"/>
    </xf>
    <xf numFmtId="0" fontId="0" fillId="0" borderId="14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horizontal="right" vertical="center" wrapText="1"/>
    </xf>
    <xf numFmtId="0" fontId="23" fillId="33" borderId="0" xfId="0" applyFont="1" applyFill="1" applyAlignment="1">
      <alignment horizontal="right" vertical="center"/>
    </xf>
    <xf numFmtId="0" fontId="22" fillId="33" borderId="15" xfId="0" applyFont="1" applyFill="1" applyBorder="1" applyAlignment="1">
      <alignment horizontal="right" vertical="center"/>
    </xf>
    <xf numFmtId="0" fontId="0" fillId="33" borderId="14" xfId="0" applyFont="1" applyFill="1" applyBorder="1" applyAlignment="1">
      <alignment horizontal="right" vertical="center"/>
    </xf>
    <xf numFmtId="3" fontId="0" fillId="33" borderId="14" xfId="0" applyNumberFormat="1" applyFont="1" applyFill="1" applyBorder="1" applyAlignment="1">
      <alignment horizontal="right" vertical="center"/>
    </xf>
    <xf numFmtId="0" fontId="0" fillId="33" borderId="15" xfId="0" applyFont="1" applyFill="1" applyBorder="1" applyAlignment="1">
      <alignment horizontal="right" vertical="center"/>
    </xf>
    <xf numFmtId="9" fontId="25" fillId="37" borderId="12" xfId="0" applyNumberFormat="1" applyFont="1" applyFill="1" applyBorder="1" applyAlignment="1">
      <alignment horizontal="right" vertical="center"/>
    </xf>
    <xf numFmtId="0" fontId="18" fillId="33" borderId="0" xfId="0" applyFont="1" applyFill="1" applyAlignment="1">
      <alignment horizontal="right" vertical="center"/>
    </xf>
    <xf numFmtId="0" fontId="25" fillId="35" borderId="12" xfId="0" applyFont="1" applyFill="1" applyBorder="1" applyAlignment="1">
      <alignment horizontal="left" vertical="center" indent="6"/>
    </xf>
    <xf numFmtId="3" fontId="25" fillId="35" borderId="12" xfId="0" applyNumberFormat="1" applyFont="1" applyFill="1" applyBorder="1" applyAlignment="1">
      <alignment horizontal="right" vertical="center"/>
    </xf>
    <xf numFmtId="9" fontId="25" fillId="35" borderId="12" xfId="0" applyNumberFormat="1" applyFont="1" applyFill="1" applyBorder="1" applyAlignment="1">
      <alignment horizontal="right" vertical="center"/>
    </xf>
    <xf numFmtId="0" fontId="18" fillId="33" borderId="19" xfId="0" applyFont="1" applyFill="1" applyBorder="1" applyAlignment="1"/>
    <xf numFmtId="0" fontId="27" fillId="0" borderId="0" xfId="0" applyFont="1" applyFill="1" applyBorder="1" applyAlignment="1">
      <alignment vertical="center" wrapText="1"/>
    </xf>
    <xf numFmtId="0" fontId="19" fillId="33" borderId="19" xfId="0" applyFont="1" applyFill="1" applyBorder="1" applyAlignment="1">
      <alignment horizontal="center" vertical="center"/>
    </xf>
    <xf numFmtId="0" fontId="13" fillId="36" borderId="18" xfId="0" applyFont="1" applyFill="1" applyBorder="1" applyAlignment="1">
      <alignment horizontal="center" vertical="center" wrapText="1" readingOrder="1"/>
    </xf>
    <xf numFmtId="3" fontId="29" fillId="34" borderId="18" xfId="0" applyNumberFormat="1" applyFont="1" applyFill="1" applyBorder="1" applyAlignment="1">
      <alignment horizontal="right" vertical="center"/>
    </xf>
    <xf numFmtId="9" fontId="29" fillId="34" borderId="18" xfId="0" applyNumberFormat="1" applyFont="1" applyFill="1" applyBorder="1" applyAlignment="1">
      <alignment horizontal="right" vertical="center"/>
    </xf>
    <xf numFmtId="0" fontId="29" fillId="34" borderId="18" xfId="0" applyFont="1" applyFill="1" applyBorder="1" applyAlignment="1">
      <alignment horizontal="center" vertical="center" wrapText="1"/>
    </xf>
    <xf numFmtId="0" fontId="13" fillId="36" borderId="23" xfId="0" applyFont="1" applyFill="1" applyBorder="1" applyAlignment="1">
      <alignment horizontal="center" vertical="center" wrapText="1" readingOrder="1"/>
    </xf>
    <xf numFmtId="3" fontId="16" fillId="26" borderId="18" xfId="35" applyNumberFormat="1" applyFont="1" applyBorder="1" applyAlignment="1">
      <alignment horizontal="right" vertical="center"/>
    </xf>
    <xf numFmtId="9" fontId="16" fillId="26" borderId="18" xfId="35" applyNumberFormat="1" applyFont="1" applyBorder="1" applyAlignment="1">
      <alignment horizontal="right" vertical="center"/>
    </xf>
    <xf numFmtId="3" fontId="30" fillId="26" borderId="18" xfId="35" applyNumberFormat="1" applyFont="1" applyBorder="1" applyAlignment="1">
      <alignment horizontal="right" vertical="center" wrapText="1" readingOrder="1"/>
    </xf>
    <xf numFmtId="9" fontId="30" fillId="26" borderId="18" xfId="35" applyNumberFormat="1" applyFont="1" applyBorder="1" applyAlignment="1">
      <alignment horizontal="right" vertical="center" wrapText="1" readingOrder="1"/>
    </xf>
    <xf numFmtId="0" fontId="30" fillId="26" borderId="18" xfId="35" applyFont="1" applyBorder="1" applyAlignment="1">
      <alignment horizontal="left" vertical="center" wrapText="1" indent="2" readingOrder="1"/>
    </xf>
    <xf numFmtId="3" fontId="30" fillId="26" borderId="18" xfId="35" applyNumberFormat="1" applyFont="1" applyBorder="1" applyAlignment="1">
      <alignment horizontal="right" vertical="center" wrapText="1"/>
    </xf>
    <xf numFmtId="0" fontId="16" fillId="26" borderId="18" xfId="35" applyFont="1" applyBorder="1" applyAlignment="1">
      <alignment horizontal="center" vertical="center"/>
    </xf>
    <xf numFmtId="10" fontId="16" fillId="26" borderId="18" xfId="35" applyNumberFormat="1" applyFont="1" applyBorder="1" applyAlignment="1">
      <alignment horizontal="center" vertical="center"/>
    </xf>
    <xf numFmtId="0" fontId="18" fillId="33" borderId="0" xfId="0" applyFont="1" applyFill="1" applyBorder="1" applyAlignment="1"/>
    <xf numFmtId="0" fontId="18" fillId="33" borderId="0" xfId="0" applyFont="1" applyFill="1" applyBorder="1" applyAlignment="1">
      <alignment vertical="center"/>
    </xf>
    <xf numFmtId="0" fontId="30" fillId="34" borderId="26" xfId="35" applyFont="1" applyFill="1" applyBorder="1" applyAlignment="1">
      <alignment vertical="center" wrapText="1"/>
    </xf>
    <xf numFmtId="3" fontId="30" fillId="34" borderId="27" xfId="35" applyNumberFormat="1" applyFont="1" applyFill="1" applyBorder="1" applyAlignment="1">
      <alignment horizontal="right" vertical="center"/>
    </xf>
    <xf numFmtId="9" fontId="30" fillId="34" borderId="28" xfId="35" applyNumberFormat="1" applyFont="1" applyFill="1" applyBorder="1" applyAlignment="1">
      <alignment horizontal="right" vertical="center"/>
    </xf>
    <xf numFmtId="0" fontId="30" fillId="34" borderId="29" xfId="35" applyFont="1" applyFill="1" applyBorder="1" applyAlignment="1">
      <alignment vertical="center" wrapText="1"/>
    </xf>
    <xf numFmtId="3" fontId="30" fillId="34" borderId="30" xfId="35" applyNumberFormat="1" applyFont="1" applyFill="1" applyBorder="1" applyAlignment="1">
      <alignment horizontal="right" vertical="center"/>
    </xf>
    <xf numFmtId="9" fontId="30" fillId="34" borderId="31" xfId="35" applyNumberFormat="1" applyFont="1" applyFill="1" applyBorder="1" applyAlignment="1">
      <alignment horizontal="right" vertical="center"/>
    </xf>
    <xf numFmtId="9" fontId="23" fillId="26" borderId="18" xfId="35" applyNumberFormat="1" applyFont="1" applyBorder="1" applyAlignment="1">
      <alignment horizontal="right" vertical="center" wrapText="1" readingOrder="1"/>
    </xf>
    <xf numFmtId="3" fontId="23" fillId="26" borderId="18" xfId="35" applyNumberFormat="1" applyFont="1" applyBorder="1" applyAlignment="1">
      <alignment horizontal="right" vertical="center" wrapText="1" readingOrder="1"/>
    </xf>
    <xf numFmtId="3" fontId="23" fillId="26" borderId="18" xfId="35" applyNumberFormat="1" applyFont="1" applyBorder="1" applyAlignment="1">
      <alignment horizontal="right" vertical="center"/>
    </xf>
    <xf numFmtId="9" fontId="23" fillId="26" borderId="18" xfId="35" applyNumberFormat="1" applyFont="1" applyBorder="1" applyAlignment="1">
      <alignment horizontal="right" vertical="center"/>
    </xf>
    <xf numFmtId="3" fontId="23" fillId="26" borderId="25" xfId="35" applyNumberFormat="1" applyFont="1" applyBorder="1" applyAlignment="1">
      <alignment horizontal="right" vertical="center"/>
    </xf>
    <xf numFmtId="3" fontId="23" fillId="26" borderId="25" xfId="35" applyNumberFormat="1" applyFont="1" applyBorder="1" applyAlignment="1">
      <alignment horizontal="right" vertical="center" wrapText="1"/>
    </xf>
    <xf numFmtId="0" fontId="23" fillId="26" borderId="25" xfId="35" applyFont="1" applyBorder="1" applyAlignment="1">
      <alignment horizontal="right" vertical="center" wrapText="1"/>
    </xf>
    <xf numFmtId="0" fontId="30" fillId="33" borderId="25" xfId="0" applyFont="1" applyFill="1" applyBorder="1" applyAlignment="1">
      <alignment horizontal="left" vertical="center" wrapText="1"/>
    </xf>
    <xf numFmtId="3" fontId="30" fillId="33" borderId="25" xfId="0" applyNumberFormat="1" applyFont="1" applyFill="1" applyBorder="1" applyAlignment="1">
      <alignment horizontal="right" vertical="center"/>
    </xf>
    <xf numFmtId="9" fontId="30" fillId="33" borderId="25" xfId="0" applyNumberFormat="1" applyFont="1" applyFill="1" applyBorder="1" applyAlignment="1">
      <alignment horizontal="right" vertical="center"/>
    </xf>
    <xf numFmtId="0" fontId="23" fillId="26" borderId="20" xfId="35" applyFont="1" applyBorder="1" applyAlignment="1">
      <alignment horizontal="left" vertical="center" wrapText="1" indent="1" readingOrder="1"/>
    </xf>
    <xf numFmtId="0" fontId="23" fillId="26" borderId="20" xfId="35" applyFont="1" applyBorder="1" applyAlignment="1">
      <alignment horizontal="left" vertical="center" wrapText="1" indent="1"/>
    </xf>
    <xf numFmtId="0" fontId="23" fillId="26" borderId="25" xfId="35" applyFont="1" applyBorder="1" applyAlignment="1">
      <alignment horizontal="left" vertical="center" wrapText="1" indent="1"/>
    </xf>
    <xf numFmtId="0" fontId="32" fillId="33" borderId="0" xfId="0" applyFont="1" applyFill="1" applyAlignment="1">
      <alignment horizontal="left" vertical="center"/>
    </xf>
    <xf numFmtId="0" fontId="28" fillId="40" borderId="14" xfId="0" applyFont="1" applyFill="1" applyBorder="1" applyAlignment="1">
      <alignment horizontal="left" vertical="center" wrapText="1" indent="2"/>
    </xf>
    <xf numFmtId="0" fontId="28" fillId="40" borderId="15" xfId="0" applyFont="1" applyFill="1" applyBorder="1" applyAlignment="1">
      <alignment horizontal="left" vertical="center" wrapText="1" indent="2"/>
    </xf>
    <xf numFmtId="0" fontId="21" fillId="36" borderId="11" xfId="0" applyFont="1" applyFill="1" applyBorder="1" applyAlignment="1">
      <alignment horizontal="left" vertical="center" indent="6"/>
    </xf>
    <xf numFmtId="0" fontId="21" fillId="36" borderId="12" xfId="0" applyFont="1" applyFill="1" applyBorder="1" applyAlignment="1">
      <alignment horizontal="left" vertical="center" indent="6"/>
    </xf>
    <xf numFmtId="0" fontId="21" fillId="36" borderId="11" xfId="0" applyFont="1" applyFill="1" applyBorder="1" applyAlignment="1">
      <alignment horizontal="center" vertical="center"/>
    </xf>
    <xf numFmtId="0" fontId="21" fillId="36" borderId="12" xfId="0" applyFont="1" applyFill="1" applyBorder="1" applyAlignment="1">
      <alignment horizontal="center" vertical="center"/>
    </xf>
    <xf numFmtId="0" fontId="16" fillId="26" borderId="23" xfId="35" applyFont="1" applyBorder="1" applyAlignment="1">
      <alignment horizontal="left" vertical="center" wrapText="1"/>
    </xf>
    <xf numFmtId="0" fontId="16" fillId="26" borderId="24" xfId="35" applyFont="1" applyBorder="1" applyAlignment="1">
      <alignment horizontal="left" vertical="center" wrapText="1"/>
    </xf>
    <xf numFmtId="10" fontId="21" fillId="36" borderId="11" xfId="0" applyNumberFormat="1" applyFont="1" applyFill="1" applyBorder="1" applyAlignment="1">
      <alignment horizontal="center" vertical="center"/>
    </xf>
    <xf numFmtId="10" fontId="21" fillId="36" borderId="12" xfId="0" applyNumberFormat="1" applyFont="1" applyFill="1" applyBorder="1" applyAlignment="1">
      <alignment horizontal="center" vertical="center"/>
    </xf>
    <xf numFmtId="0" fontId="28" fillId="40" borderId="17" xfId="0" applyFont="1" applyFill="1" applyBorder="1" applyAlignment="1">
      <alignment horizontal="left" vertical="center" wrapText="1" indent="2"/>
    </xf>
    <xf numFmtId="0" fontId="28" fillId="40" borderId="16" xfId="0" applyFont="1" applyFill="1" applyBorder="1" applyAlignment="1">
      <alignment horizontal="left" vertical="center" wrapText="1" indent="2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/>
    </xf>
    <xf numFmtId="0" fontId="21" fillId="39" borderId="12" xfId="0" applyFont="1" applyFill="1" applyBorder="1" applyAlignment="1">
      <alignment horizontal="center" vertical="center"/>
    </xf>
    <xf numFmtId="0" fontId="28" fillId="38" borderId="14" xfId="0" applyFont="1" applyFill="1" applyBorder="1" applyAlignment="1">
      <alignment horizontal="left" vertical="center" wrapText="1" indent="2"/>
    </xf>
    <xf numFmtId="0" fontId="25" fillId="39" borderId="11" xfId="0" applyFont="1" applyFill="1" applyBorder="1" applyAlignment="1">
      <alignment horizontal="center" vertical="center" wrapText="1"/>
    </xf>
    <xf numFmtId="0" fontId="25" fillId="39" borderId="12" xfId="0" applyFont="1" applyFill="1" applyBorder="1" applyAlignment="1">
      <alignment horizontal="center" vertical="center" wrapText="1"/>
    </xf>
    <xf numFmtId="0" fontId="25" fillId="39" borderId="11" xfId="0" applyFont="1" applyFill="1" applyBorder="1" applyAlignment="1">
      <alignment horizontal="center" vertical="center"/>
    </xf>
    <xf numFmtId="0" fontId="25" fillId="39" borderId="12" xfId="0" applyFont="1" applyFill="1" applyBorder="1" applyAlignment="1">
      <alignment horizontal="center" vertical="center"/>
    </xf>
    <xf numFmtId="9" fontId="25" fillId="39" borderId="11" xfId="0" applyNumberFormat="1" applyFont="1" applyFill="1" applyBorder="1" applyAlignment="1">
      <alignment horizontal="center" vertical="center" wrapText="1"/>
    </xf>
    <xf numFmtId="9" fontId="25" fillId="39" borderId="12" xfId="0" applyNumberFormat="1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4" fillId="33" borderId="32" xfId="0" applyFont="1" applyFill="1" applyBorder="1" applyAlignment="1">
      <alignment horizontal="center" vertical="center"/>
    </xf>
    <xf numFmtId="0" fontId="24" fillId="33" borderId="33" xfId="0" applyFont="1" applyFill="1" applyBorder="1" applyAlignment="1">
      <alignment horizontal="center" vertical="center"/>
    </xf>
    <xf numFmtId="0" fontId="24" fillId="33" borderId="34" xfId="0" applyFont="1" applyFill="1" applyBorder="1" applyAlignment="1">
      <alignment horizontal="center" vertical="center"/>
    </xf>
    <xf numFmtId="0" fontId="31" fillId="35" borderId="20" xfId="0" applyFont="1" applyFill="1" applyBorder="1" applyAlignment="1">
      <alignment horizontal="center" vertical="center" wrapText="1"/>
    </xf>
    <xf numFmtId="0" fontId="31" fillId="35" borderId="21" xfId="0" applyFont="1" applyFill="1" applyBorder="1" applyAlignment="1">
      <alignment horizontal="center" vertical="center" wrapText="1"/>
    </xf>
    <xf numFmtId="0" fontId="31" fillId="35" borderId="22" xfId="0" applyFont="1" applyFill="1" applyBorder="1" applyAlignment="1">
      <alignment horizontal="center" vertical="center" wrapText="1"/>
    </xf>
    <xf numFmtId="0" fontId="21" fillId="36" borderId="25" xfId="0" applyFont="1" applyFill="1" applyBorder="1" applyAlignment="1">
      <alignment horizontal="center" vertical="center" wrapText="1"/>
    </xf>
    <xf numFmtId="0" fontId="21" fillId="36" borderId="25" xfId="0" applyFont="1" applyFill="1" applyBorder="1" applyAlignment="1">
      <alignment horizontal="center" vertical="center"/>
    </xf>
    <xf numFmtId="0" fontId="31" fillId="35" borderId="18" xfId="22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C7F6"/>
      <color rgb="FF0079A4"/>
      <color rgb="FF00B3F2"/>
      <color rgb="FF89B2D7"/>
      <color rgb="FF8BBCE9"/>
      <color rgb="FF79DCFF"/>
      <color rgb="FFC9C9FF"/>
      <color rgb="FF8BE9FF"/>
      <color rgb="FFEDC6C5"/>
      <color rgb="FFA08C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 TRIMESTRE DE EJECUCIÓN 2019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SGPT!$B$5:$F$5</c:f>
              <c:strCache>
                <c:ptCount val="1"/>
                <c:pt idx="0">
                  <c:v>I TRIMESTRE DE EJECUCIÓN PRESUPUESTAL 2019 </c:v>
                </c:pt>
              </c:strCache>
            </c:strRef>
          </c:tx>
          <c:spPr>
            <a:ln w="25400">
              <a:solidFill>
                <a:schemeClr val="bg1"/>
              </a:solidFill>
            </a:ln>
          </c:spPr>
          <c:explosion val="25"/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8BE9FF"/>
              </a:solidFill>
              <a:ln w="25400"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25400">
                <a:solidFill>
                  <a:schemeClr val="bg1"/>
                </a:solidFill>
              </a:ln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SGPT!$C$6:$E$6</c:f>
              <c:strCache>
                <c:ptCount val="3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</c:strCache>
            </c:strRef>
          </c:cat>
          <c:val>
            <c:numRef>
              <c:f>SGPT!$C$7:$E$7</c:f>
              <c:numCache>
                <c:formatCode>#,##0</c:formatCode>
                <c:ptCount val="3"/>
                <c:pt idx="0">
                  <c:v>1816836249</c:v>
                </c:pt>
                <c:pt idx="1">
                  <c:v>2067579599</c:v>
                </c:pt>
                <c:pt idx="2">
                  <c:v>417193778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rgbClr val="0079A4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u="sng">
                <a:solidFill>
                  <a:srgbClr val="0070C0"/>
                </a:solidFill>
              </a:defRPr>
            </a:pPr>
            <a:r>
              <a:rPr lang="es-PE" sz="1600" u="sng" baseline="0">
                <a:solidFill>
                  <a:srgbClr val="0070C0"/>
                </a:solidFill>
                <a:latin typeface="+mn-lt"/>
              </a:rPr>
              <a:t>EJECUCIÓN POR CATEGORÍAS DE GASTO A NIVEL DE PLIEGO</a:t>
            </a:r>
            <a:endParaRPr lang="es-PE" sz="1600" u="sng">
              <a:solidFill>
                <a:srgbClr val="0070C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15323489035415286"/>
          <c:y val="2.055940177289159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592869703520346"/>
          <c:y val="0.1704104633979576"/>
          <c:w val="0.75222400045522764"/>
          <c:h val="0.7363369284721762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SGPT!$C$9</c:f>
              <c:strCache>
                <c:ptCount val="1"/>
                <c:pt idx="0">
                  <c:v>PIA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9050"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0"/>
                  <c:y val="-8.4033613445377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SGPT!$B$10:$B$12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SGPT!$C$10:$C$12</c:f>
              <c:numCache>
                <c:formatCode>#,##0</c:formatCode>
                <c:ptCount val="3"/>
                <c:pt idx="0">
                  <c:v>1538126117</c:v>
                </c:pt>
                <c:pt idx="1">
                  <c:v>250932256</c:v>
                </c:pt>
                <c:pt idx="2">
                  <c:v>27777876</c:v>
                </c:pt>
              </c:numCache>
            </c:numRef>
          </c:val>
        </c:ser>
        <c:ser>
          <c:idx val="0"/>
          <c:order val="1"/>
          <c:tx>
            <c:strRef>
              <c:f>SGPT!$D$9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5875"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5.0587172538392053E-2"/>
                  <c:y val="-1.1204481792716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SGPT!$B$10:$B$12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SGPT!$D$10:$D$12</c:f>
              <c:numCache>
                <c:formatCode>#,##0</c:formatCode>
                <c:ptCount val="3"/>
                <c:pt idx="0">
                  <c:v>1647231739</c:v>
                </c:pt>
                <c:pt idx="1">
                  <c:v>392569984</c:v>
                </c:pt>
                <c:pt idx="2">
                  <c:v>27777876</c:v>
                </c:pt>
              </c:numCache>
            </c:numRef>
          </c:val>
        </c:ser>
        <c:ser>
          <c:idx val="2"/>
          <c:order val="2"/>
          <c:tx>
            <c:strRef>
              <c:f>SGPT!$E$9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5875"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1.8066847335140017E-2"/>
                  <c:y val="2.8011204481792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SGPT!$B$10:$B$12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SGPT!$E$10:$E$12</c:f>
              <c:numCache>
                <c:formatCode>#,##0</c:formatCode>
                <c:ptCount val="3"/>
                <c:pt idx="0">
                  <c:v>392923261</c:v>
                </c:pt>
                <c:pt idx="1">
                  <c:v>24270517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39979264"/>
        <c:axId val="40370944"/>
        <c:axId val="0"/>
      </c:bar3DChart>
      <c:catAx>
        <c:axId val="399792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>
                <a:solidFill>
                  <a:srgbClr val="C00000"/>
                </a:solidFill>
              </a:defRPr>
            </a:pPr>
            <a:endParaRPr lang="es-PE"/>
          </a:p>
        </c:txPr>
        <c:crossAx val="40370944"/>
        <c:crosses val="autoZero"/>
        <c:auto val="1"/>
        <c:lblAlgn val="ctr"/>
        <c:lblOffset val="100"/>
        <c:noMultiLvlLbl val="0"/>
      </c:catAx>
      <c:valAx>
        <c:axId val="40370944"/>
        <c:scaling>
          <c:orientation val="minMax"/>
        </c:scaling>
        <c:delete val="0"/>
        <c:axPos val="l"/>
        <c:majorGridlines>
          <c:spPr>
            <a:ln w="0"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minorGridlines>
          <c:spPr>
            <a:ln w="15875">
              <a:solidFill>
                <a:schemeClr val="accent1">
                  <a:lumMod val="20000"/>
                  <a:lumOff val="80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PE"/>
          </a:p>
        </c:txPr>
        <c:crossAx val="39979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875943352609375"/>
          <c:y val="0.20993868413507136"/>
          <c:w val="0.13061974976705149"/>
          <c:h val="0.33634508921678907"/>
        </c:manualLayout>
      </c:layout>
      <c:overlay val="0"/>
      <c:txPr>
        <a:bodyPr/>
        <a:lstStyle/>
        <a:p>
          <a:pPr>
            <a:defRPr sz="1050" b="1"/>
          </a:pPr>
          <a:endParaRPr lang="es-PE"/>
        </a:p>
      </c:txPr>
    </c:legend>
    <c:plotVisOnly val="1"/>
    <c:dispBlanksAs val="gap"/>
    <c:showDLblsOverMax val="0"/>
  </c:chart>
  <c:spPr>
    <a:ln>
      <a:solidFill>
        <a:srgbClr val="0070C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PE" sz="1600" u="sng">
                <a:solidFill>
                  <a:srgbClr val="00B0F0"/>
                </a:solidFill>
              </a:rPr>
              <a:t>I TRIMESTRE 2019 </a:t>
            </a:r>
          </a:p>
          <a:p>
            <a:pPr>
              <a:defRPr sz="1600"/>
            </a:pPr>
            <a:r>
              <a:rPr lang="es-PE" sz="1600" b="1" i="0" u="sng" strike="noStrike" kern="1200" baseline="0">
                <a:solidFill>
                  <a:srgbClr val="00B0F0"/>
                </a:solidFill>
                <a:latin typeface="+mn-lt"/>
                <a:ea typeface="+mn-ea"/>
                <a:cs typeface="+mn-cs"/>
              </a:rPr>
              <a:t>EJECUCIÓN </a:t>
            </a:r>
            <a:r>
              <a:rPr lang="es-PE" sz="1600" u="sng">
                <a:solidFill>
                  <a:srgbClr val="00B0F0"/>
                </a:solidFill>
              </a:rPr>
              <a:t>TOTAL DEL PLIEGO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8179285571354E-2"/>
          <c:y val="0.24130775438401728"/>
          <c:w val="0.89316539626329627"/>
          <c:h val="0.7185327660694556"/>
        </c:manualLayout>
      </c:layout>
      <c:pie3D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</c:spPr>
          <c:explosion val="25"/>
          <c:dPt>
            <c:idx val="0"/>
            <c:bubble3D val="0"/>
            <c:spPr>
              <a:solidFill>
                <a:srgbClr val="C9C9FF"/>
              </a:solidFill>
              <a:ln w="25400"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79DCFF"/>
              </a:solidFill>
              <a:ln w="25400"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25400">
                <a:solidFill>
                  <a:schemeClr val="bg1"/>
                </a:solidFill>
              </a:ln>
            </c:spPr>
          </c:dPt>
          <c:dLbls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SGPT!$C$6:$E$6</c:f>
              <c:strCache>
                <c:ptCount val="3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</c:strCache>
            </c:strRef>
          </c:cat>
          <c:val>
            <c:numRef>
              <c:f>SGPT!$C$7:$E$7</c:f>
              <c:numCache>
                <c:formatCode>#,##0</c:formatCode>
                <c:ptCount val="3"/>
                <c:pt idx="0">
                  <c:v>1816836249</c:v>
                </c:pt>
                <c:pt idx="1">
                  <c:v>2067579599</c:v>
                </c:pt>
                <c:pt idx="2">
                  <c:v>417193778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rgbClr val="0079A4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u="sng">
                <a:solidFill>
                  <a:srgbClr val="0070C0"/>
                </a:solidFill>
              </a:defRPr>
            </a:pPr>
            <a:r>
              <a:rPr lang="es-PE" sz="1600" u="sng">
                <a:solidFill>
                  <a:srgbClr val="0070C0"/>
                </a:solidFill>
              </a:rPr>
              <a:t>EJECUCIÓN POR FUENTE DE FINANCIAMIENTO A NIVEL DE PLIEGO</a:t>
            </a:r>
          </a:p>
        </c:rich>
      </c:tx>
      <c:layout/>
      <c:overlay val="0"/>
    </c:title>
    <c:autoTitleDeleted val="0"/>
    <c:view3D>
      <c:rotX val="10"/>
      <c:rotY val="1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9888818467951"/>
          <c:y val="0.1386451483803432"/>
          <c:w val="0.84747924910401429"/>
          <c:h val="0.64089768729355701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SGPT!$D$15:$D$16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SGPT!$B$17:$B$21</c:f>
              <c:strCache>
                <c:ptCount val="5"/>
                <c:pt idx="0">
                  <c:v>1: ORDINARIOS</c:v>
                </c:pt>
                <c:pt idx="1">
                  <c:v>3: OPERACIONES OFICIALES DE CREDITO</c:v>
                </c:pt>
                <c:pt idx="2">
                  <c:v>5:  DETERMINADOS</c:v>
                </c:pt>
                <c:pt idx="3">
                  <c:v>4: DONACIONES</c:v>
                </c:pt>
                <c:pt idx="4">
                  <c:v>2: DIRECTAMENTE RECAUDADOS</c:v>
                </c:pt>
              </c:strCache>
            </c:strRef>
          </c:cat>
          <c:val>
            <c:numRef>
              <c:f>SGPT!$D$17:$D$21</c:f>
              <c:numCache>
                <c:formatCode>#,##0</c:formatCode>
                <c:ptCount val="5"/>
                <c:pt idx="0">
                  <c:v>1656439998</c:v>
                </c:pt>
                <c:pt idx="1">
                  <c:v>234605802</c:v>
                </c:pt>
                <c:pt idx="2">
                  <c:v>92103281</c:v>
                </c:pt>
                <c:pt idx="3">
                  <c:v>58491182</c:v>
                </c:pt>
                <c:pt idx="4">
                  <c:v>25939336</c:v>
                </c:pt>
              </c:numCache>
            </c:numRef>
          </c:val>
        </c:ser>
        <c:ser>
          <c:idx val="2"/>
          <c:order val="1"/>
          <c:tx>
            <c:strRef>
              <c:f>SGPT!$E$15:$E$16</c:f>
              <c:strCache>
                <c:ptCount val="1"/>
                <c:pt idx="0">
                  <c:v>Devengado 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9050">
              <a:solidFill>
                <a:schemeClr val="bg1"/>
              </a:solidFill>
            </a:ln>
          </c:spPr>
          <c:invertIfNegative val="0"/>
          <c:cat>
            <c:strRef>
              <c:f>SGPT!$B$17:$B$21</c:f>
              <c:strCache>
                <c:ptCount val="5"/>
                <c:pt idx="0">
                  <c:v>1: ORDINARIOS</c:v>
                </c:pt>
                <c:pt idx="1">
                  <c:v>3: OPERACIONES OFICIALES DE CREDITO</c:v>
                </c:pt>
                <c:pt idx="2">
                  <c:v>5:  DETERMINADOS</c:v>
                </c:pt>
                <c:pt idx="3">
                  <c:v>4: DONACIONES</c:v>
                </c:pt>
                <c:pt idx="4">
                  <c:v>2: DIRECTAMENTE RECAUDADOS</c:v>
                </c:pt>
              </c:strCache>
            </c:strRef>
          </c:cat>
          <c:val>
            <c:numRef>
              <c:f>SGPT!$E$17:$E$21</c:f>
              <c:numCache>
                <c:formatCode>#,##0</c:formatCode>
                <c:ptCount val="5"/>
                <c:pt idx="0">
                  <c:v>390490540</c:v>
                </c:pt>
                <c:pt idx="1">
                  <c:v>11632590</c:v>
                </c:pt>
                <c:pt idx="2">
                  <c:v>4373186</c:v>
                </c:pt>
                <c:pt idx="3">
                  <c:v>8586861</c:v>
                </c:pt>
                <c:pt idx="4">
                  <c:v>2110601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268160"/>
        <c:axId val="44271104"/>
        <c:axId val="0"/>
      </c:bar3DChart>
      <c:catAx>
        <c:axId val="44268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44271104"/>
        <c:crosses val="autoZero"/>
        <c:auto val="1"/>
        <c:lblAlgn val="ctr"/>
        <c:lblOffset val="100"/>
        <c:noMultiLvlLbl val="0"/>
      </c:catAx>
      <c:valAx>
        <c:axId val="44271104"/>
        <c:scaling>
          <c:orientation val="minMax"/>
        </c:scaling>
        <c:delete val="0"/>
        <c:axPos val="l"/>
        <c:majorGridlines>
          <c:spPr>
            <a:ln w="9525">
              <a:solidFill>
                <a:schemeClr val="accent1">
                  <a:lumMod val="20000"/>
                  <a:lumOff val="80000"/>
                </a:schemeClr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</c:majorGridlines>
        <c:numFmt formatCode="#,##0" sourceLinked="1"/>
        <c:majorTickMark val="none"/>
        <c:minorTickMark val="none"/>
        <c:tickLblPos val="nextTo"/>
        <c:crossAx val="4426816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0"/>
            </a:pPr>
            <a:endParaRPr lang="es-PE"/>
          </a:p>
        </c:txPr>
      </c:dTable>
    </c:plotArea>
    <c:plotVisOnly val="1"/>
    <c:dispBlanksAs val="gap"/>
    <c:showDLblsOverMax val="0"/>
  </c:chart>
  <c:spPr>
    <a:ln>
      <a:solidFill>
        <a:srgbClr val="0070C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32</xdr:row>
      <xdr:rowOff>9525</xdr:rowOff>
    </xdr:from>
    <xdr:to>
      <xdr:col>23</xdr:col>
      <xdr:colOff>400050</xdr:colOff>
      <xdr:row>58</xdr:row>
      <xdr:rowOff>85725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48</xdr:row>
      <xdr:rowOff>57150</xdr:rowOff>
    </xdr:from>
    <xdr:to>
      <xdr:col>15</xdr:col>
      <xdr:colOff>19050</xdr:colOff>
      <xdr:row>75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</xdr:colOff>
      <xdr:row>0</xdr:row>
      <xdr:rowOff>0</xdr:rowOff>
    </xdr:from>
    <xdr:to>
      <xdr:col>14</xdr:col>
      <xdr:colOff>200024</xdr:colOff>
      <xdr:row>18</xdr:row>
      <xdr:rowOff>123826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85725</xdr:colOff>
      <xdr:row>19</xdr:row>
      <xdr:rowOff>209550</xdr:rowOff>
    </xdr:from>
    <xdr:to>
      <xdr:col>14</xdr:col>
      <xdr:colOff>200025</xdr:colOff>
      <xdr:row>46</xdr:row>
      <xdr:rowOff>142874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1019175</xdr:colOff>
      <xdr:row>0</xdr:row>
      <xdr:rowOff>57150</xdr:rowOff>
    </xdr:from>
    <xdr:to>
      <xdr:col>5</xdr:col>
      <xdr:colOff>676275</xdr:colOff>
      <xdr:row>2</xdr:row>
      <xdr:rowOff>190500</xdr:rowOff>
    </xdr:to>
    <xdr:pic>
      <xdr:nvPicPr>
        <xdr:cNvPr id="13" name="12 Imagen" descr="D:\JHANY_GRC\PRESUPUESTO 2019\logo gobierno regional 2019-2-1.pn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57150"/>
          <a:ext cx="81915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1</xdr:col>
      <xdr:colOff>688975</xdr:colOff>
      <xdr:row>2</xdr:row>
      <xdr:rowOff>177800</xdr:rowOff>
    </xdr:to>
    <xdr:pic>
      <xdr:nvPicPr>
        <xdr:cNvPr id="14" name="13 Imagen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03250" cy="60642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showGridLines="0" tabSelected="1" workbookViewId="0">
      <selection activeCell="C20" sqref="C20"/>
    </sheetView>
  </sheetViews>
  <sheetFormatPr baseColWidth="10" defaultRowHeight="9.75" x14ac:dyDescent="0.15"/>
  <cols>
    <col min="1" max="1" width="2.28515625" style="1" customWidth="1"/>
    <col min="2" max="2" width="66.28515625" style="1" customWidth="1"/>
    <col min="3" max="3" width="18.85546875" style="56" customWidth="1"/>
    <col min="4" max="4" width="20" style="56" customWidth="1"/>
    <col min="5" max="5" width="17.42578125" style="56" customWidth="1"/>
    <col min="6" max="6" width="10.7109375" style="56" customWidth="1"/>
    <col min="7" max="12" width="11.42578125" style="1"/>
    <col min="13" max="13" width="13.42578125" style="1" customWidth="1"/>
    <col min="14" max="14" width="21" style="1" customWidth="1"/>
    <col min="15" max="15" width="3.42578125" style="1" customWidth="1"/>
    <col min="16" max="16384" width="11.42578125" style="1"/>
  </cols>
  <sheetData>
    <row r="1" spans="1:6" ht="18" customHeight="1" x14ac:dyDescent="0.15">
      <c r="B1" s="124" t="s">
        <v>132</v>
      </c>
      <c r="C1" s="125"/>
      <c r="D1" s="125"/>
      <c r="E1" s="125"/>
      <c r="F1" s="126"/>
    </row>
    <row r="2" spans="1:6" ht="19.5" customHeight="1" x14ac:dyDescent="0.15">
      <c r="B2" s="121" t="s">
        <v>130</v>
      </c>
      <c r="C2" s="122"/>
      <c r="D2" s="122"/>
      <c r="E2" s="122"/>
      <c r="F2" s="123"/>
    </row>
    <row r="3" spans="1:6" ht="19.5" customHeight="1" x14ac:dyDescent="0.15">
      <c r="B3" s="121" t="s">
        <v>131</v>
      </c>
      <c r="C3" s="122"/>
      <c r="D3" s="122"/>
      <c r="E3" s="122"/>
      <c r="F3" s="123"/>
    </row>
    <row r="4" spans="1:6" ht="7.5" customHeight="1" x14ac:dyDescent="0.15"/>
    <row r="5" spans="1:6" ht="25.5" customHeight="1" x14ac:dyDescent="0.15">
      <c r="A5" s="60"/>
      <c r="B5" s="132" t="s">
        <v>134</v>
      </c>
      <c r="C5" s="132"/>
      <c r="D5" s="132"/>
      <c r="E5" s="132"/>
      <c r="F5" s="132"/>
    </row>
    <row r="6" spans="1:6" ht="21" customHeight="1" x14ac:dyDescent="0.15">
      <c r="A6" s="60"/>
      <c r="B6" s="104" t="s">
        <v>0</v>
      </c>
      <c r="C6" s="74" t="s">
        <v>3</v>
      </c>
      <c r="D6" s="74" t="s">
        <v>4</v>
      </c>
      <c r="E6" s="74" t="s">
        <v>6</v>
      </c>
      <c r="F6" s="75" t="s">
        <v>5</v>
      </c>
    </row>
    <row r="7" spans="1:6" s="6" customFormat="1" ht="21.75" customHeight="1" x14ac:dyDescent="0.15">
      <c r="A7" s="60"/>
      <c r="B7" s="105"/>
      <c r="C7" s="68">
        <f>SUM(C10:C12)</f>
        <v>1816836249</v>
      </c>
      <c r="D7" s="68">
        <f>SUM(D10:D12)</f>
        <v>2067579599</v>
      </c>
      <c r="E7" s="68">
        <f>SUM(E10:E12)</f>
        <v>417193778</v>
      </c>
      <c r="F7" s="69">
        <f>E7/D7</f>
        <v>0.20177882302658567</v>
      </c>
    </row>
    <row r="8" spans="1:6" s="6" customFormat="1" ht="5.25" customHeight="1" x14ac:dyDescent="0.15">
      <c r="A8" s="60"/>
      <c r="B8" s="66"/>
      <c r="C8" s="64"/>
      <c r="D8" s="64"/>
      <c r="E8" s="64"/>
      <c r="F8" s="65"/>
    </row>
    <row r="9" spans="1:6" s="6" customFormat="1" ht="21.75" customHeight="1" x14ac:dyDescent="0.15">
      <c r="A9" s="60"/>
      <c r="B9" s="67" t="s">
        <v>129</v>
      </c>
      <c r="C9" s="67" t="s">
        <v>3</v>
      </c>
      <c r="D9" s="67" t="s">
        <v>4</v>
      </c>
      <c r="E9" s="67" t="s">
        <v>102</v>
      </c>
      <c r="F9" s="67" t="s">
        <v>5</v>
      </c>
    </row>
    <row r="10" spans="1:6" s="6" customFormat="1" ht="18" customHeight="1" x14ac:dyDescent="0.15">
      <c r="A10" s="60"/>
      <c r="B10" s="94" t="s">
        <v>103</v>
      </c>
      <c r="C10" s="85">
        <f>C25</f>
        <v>1538126117</v>
      </c>
      <c r="D10" s="85">
        <f>D25</f>
        <v>1647231739</v>
      </c>
      <c r="E10" s="85">
        <f>E25</f>
        <v>392923261</v>
      </c>
      <c r="F10" s="84">
        <f>E10/D10</f>
        <v>0.23853550881586066</v>
      </c>
    </row>
    <row r="11" spans="1:6" s="6" customFormat="1" ht="18" customHeight="1" x14ac:dyDescent="0.15">
      <c r="A11" s="60"/>
      <c r="B11" s="94" t="s">
        <v>109</v>
      </c>
      <c r="C11" s="85">
        <f>C31</f>
        <v>250932256</v>
      </c>
      <c r="D11" s="85">
        <f>D31</f>
        <v>392569984</v>
      </c>
      <c r="E11" s="85">
        <f>E31</f>
        <v>24270517</v>
      </c>
      <c r="F11" s="84">
        <f>E11/D11</f>
        <v>6.1824688563046126E-2</v>
      </c>
    </row>
    <row r="12" spans="1:6" s="6" customFormat="1" ht="18" customHeight="1" x14ac:dyDescent="0.15">
      <c r="A12" s="60"/>
      <c r="B12" s="95" t="s">
        <v>111</v>
      </c>
      <c r="C12" s="86">
        <f>C33</f>
        <v>27777876</v>
      </c>
      <c r="D12" s="86">
        <f>D33</f>
        <v>27777876</v>
      </c>
      <c r="E12" s="86">
        <f>E33</f>
        <v>0</v>
      </c>
      <c r="F12" s="87">
        <v>0</v>
      </c>
    </row>
    <row r="13" spans="1:6" s="6" customFormat="1" ht="12.75" customHeight="1" x14ac:dyDescent="0.15">
      <c r="A13" s="60"/>
      <c r="B13" s="78"/>
      <c r="C13" s="79"/>
      <c r="D13" s="79"/>
      <c r="E13" s="79"/>
      <c r="F13" s="80"/>
    </row>
    <row r="14" spans="1:6" s="6" customFormat="1" ht="18" customHeight="1" x14ac:dyDescent="0.15">
      <c r="A14" s="76"/>
      <c r="B14" s="91" t="s">
        <v>0</v>
      </c>
      <c r="C14" s="92">
        <v>1816836249</v>
      </c>
      <c r="D14" s="92">
        <f>SUM(D17:D21)</f>
        <v>2067579599</v>
      </c>
      <c r="E14" s="92">
        <f>SUM(E17:E21)</f>
        <v>417193778</v>
      </c>
      <c r="F14" s="93">
        <f>E14/D14</f>
        <v>0.20177882302658567</v>
      </c>
    </row>
    <row r="15" spans="1:6" s="6" customFormat="1" ht="13.5" customHeight="1" x14ac:dyDescent="0.15">
      <c r="A15" s="76"/>
      <c r="B15" s="130" t="s">
        <v>128</v>
      </c>
      <c r="C15" s="131" t="s">
        <v>3</v>
      </c>
      <c r="D15" s="131" t="s">
        <v>4</v>
      </c>
      <c r="E15" s="131" t="s">
        <v>6</v>
      </c>
      <c r="F15" s="130" t="s">
        <v>5</v>
      </c>
    </row>
    <row r="16" spans="1:6" s="6" customFormat="1" ht="9.75" customHeight="1" x14ac:dyDescent="0.15">
      <c r="A16" s="76"/>
      <c r="B16" s="130"/>
      <c r="C16" s="131"/>
      <c r="D16" s="131"/>
      <c r="E16" s="131"/>
      <c r="F16" s="130"/>
    </row>
    <row r="17" spans="1:6" s="6" customFormat="1" ht="18" customHeight="1" x14ac:dyDescent="0.25">
      <c r="A17" s="77"/>
      <c r="B17" s="96" t="s">
        <v>126</v>
      </c>
      <c r="C17" s="88">
        <v>1582283963</v>
      </c>
      <c r="D17" s="88">
        <v>1656439998</v>
      </c>
      <c r="E17" s="88">
        <v>390490540</v>
      </c>
      <c r="F17" s="84">
        <f t="shared" ref="F17:F21" si="0">E17/D17</f>
        <v>0.23574083001586635</v>
      </c>
    </row>
    <row r="18" spans="1:6" s="6" customFormat="1" ht="18" customHeight="1" x14ac:dyDescent="0.25">
      <c r="A18" s="77"/>
      <c r="B18" s="96" t="s">
        <v>125</v>
      </c>
      <c r="C18" s="89">
        <v>79518206</v>
      </c>
      <c r="D18" s="89">
        <v>234605802</v>
      </c>
      <c r="E18" s="89">
        <v>11632590</v>
      </c>
      <c r="F18" s="84">
        <f t="shared" si="0"/>
        <v>4.9583556335064553E-2</v>
      </c>
    </row>
    <row r="19" spans="1:6" s="6" customFormat="1" ht="18" customHeight="1" x14ac:dyDescent="0.25">
      <c r="A19" s="77"/>
      <c r="B19" s="96" t="s">
        <v>124</v>
      </c>
      <c r="C19" s="89">
        <v>129406251</v>
      </c>
      <c r="D19" s="89">
        <v>92103281</v>
      </c>
      <c r="E19" s="89">
        <v>4373186</v>
      </c>
      <c r="F19" s="84">
        <f t="shared" si="0"/>
        <v>4.7481326968145686E-2</v>
      </c>
    </row>
    <row r="20" spans="1:6" s="6" customFormat="1" ht="18" customHeight="1" x14ac:dyDescent="0.25">
      <c r="A20" s="77"/>
      <c r="B20" s="96" t="s">
        <v>127</v>
      </c>
      <c r="C20" s="90">
        <v>0</v>
      </c>
      <c r="D20" s="89">
        <v>58491182</v>
      </c>
      <c r="E20" s="89">
        <v>8586861</v>
      </c>
      <c r="F20" s="84">
        <f t="shared" si="0"/>
        <v>0.14680607753832023</v>
      </c>
    </row>
    <row r="21" spans="1:6" s="6" customFormat="1" ht="18" customHeight="1" x14ac:dyDescent="0.25">
      <c r="A21" s="77"/>
      <c r="B21" s="96" t="s">
        <v>123</v>
      </c>
      <c r="C21" s="89">
        <v>25627829</v>
      </c>
      <c r="D21" s="89">
        <v>25939336</v>
      </c>
      <c r="E21" s="89">
        <v>2110601</v>
      </c>
      <c r="F21" s="84">
        <f t="shared" si="0"/>
        <v>8.1366809081003466E-2</v>
      </c>
    </row>
    <row r="22" spans="1:6" s="6" customFormat="1" ht="9" customHeight="1" x14ac:dyDescent="0.15">
      <c r="A22" s="60"/>
      <c r="B22" s="81"/>
      <c r="C22" s="82"/>
      <c r="D22" s="82"/>
      <c r="E22" s="82"/>
      <c r="F22" s="83"/>
    </row>
    <row r="23" spans="1:6" s="6" customFormat="1" ht="21" customHeight="1" x14ac:dyDescent="0.15">
      <c r="A23" s="60"/>
      <c r="B23" s="127" t="s">
        <v>118</v>
      </c>
      <c r="C23" s="128"/>
      <c r="D23" s="128"/>
      <c r="E23" s="128"/>
      <c r="F23" s="129"/>
    </row>
    <row r="24" spans="1:6" s="6" customFormat="1" ht="18" customHeight="1" x14ac:dyDescent="0.15">
      <c r="A24" s="60"/>
      <c r="B24" s="63" t="s">
        <v>101</v>
      </c>
      <c r="C24" s="63" t="s">
        <v>3</v>
      </c>
      <c r="D24" s="63" t="s">
        <v>4</v>
      </c>
      <c r="E24" s="63" t="s">
        <v>102</v>
      </c>
      <c r="F24" s="63" t="s">
        <v>5</v>
      </c>
    </row>
    <row r="25" spans="1:6" s="6" customFormat="1" ht="23.25" customHeight="1" x14ac:dyDescent="0.25">
      <c r="A25" s="62"/>
      <c r="B25" s="72" t="s">
        <v>103</v>
      </c>
      <c r="C25" s="70">
        <f>SUM(C26:C30)</f>
        <v>1538126117</v>
      </c>
      <c r="D25" s="70">
        <f>SUM(D26:D30)</f>
        <v>1647231739</v>
      </c>
      <c r="E25" s="70">
        <f>SUM(E26:E30)</f>
        <v>392923261</v>
      </c>
      <c r="F25" s="71">
        <f>E25/D25</f>
        <v>0.23853550881586066</v>
      </c>
    </row>
    <row r="26" spans="1:6" s="6" customFormat="1" ht="22.5" customHeight="1" x14ac:dyDescent="0.25">
      <c r="A26" s="62"/>
      <c r="B26" s="20" t="s">
        <v>104</v>
      </c>
      <c r="C26" s="24">
        <v>1228772870</v>
      </c>
      <c r="D26" s="24">
        <v>1280461876</v>
      </c>
      <c r="E26" s="24">
        <v>330723183</v>
      </c>
      <c r="F26" s="42">
        <f>E26/D26</f>
        <v>0.25828428725510921</v>
      </c>
    </row>
    <row r="27" spans="1:6" s="6" customFormat="1" ht="20.25" customHeight="1" x14ac:dyDescent="0.25">
      <c r="A27" s="62"/>
      <c r="B27" s="20" t="s">
        <v>105</v>
      </c>
      <c r="C27" s="21">
        <v>91593068</v>
      </c>
      <c r="D27" s="21">
        <v>93343388</v>
      </c>
      <c r="E27" s="21">
        <v>22584923</v>
      </c>
      <c r="F27" s="42">
        <f t="shared" ref="F27:F30" si="1">E27/D27</f>
        <v>0.24195525236345611</v>
      </c>
    </row>
    <row r="28" spans="1:6" s="6" customFormat="1" ht="21" customHeight="1" x14ac:dyDescent="0.25">
      <c r="A28" s="62"/>
      <c r="B28" s="20" t="s">
        <v>106</v>
      </c>
      <c r="C28" s="21">
        <v>211881242</v>
      </c>
      <c r="D28" s="21">
        <v>266876816</v>
      </c>
      <c r="E28" s="21">
        <v>37958657</v>
      </c>
      <c r="F28" s="42">
        <f t="shared" si="1"/>
        <v>0.14223287570996801</v>
      </c>
    </row>
    <row r="29" spans="1:6" s="6" customFormat="1" ht="18.75" customHeight="1" x14ac:dyDescent="0.25">
      <c r="A29" s="62"/>
      <c r="B29" s="20" t="s">
        <v>107</v>
      </c>
      <c r="C29" s="22">
        <v>0</v>
      </c>
      <c r="D29" s="21">
        <v>403786</v>
      </c>
      <c r="E29" s="21">
        <v>403785</v>
      </c>
      <c r="F29" s="42">
        <f t="shared" si="1"/>
        <v>0.99999752344063442</v>
      </c>
    </row>
    <row r="30" spans="1:6" s="6" customFormat="1" ht="20.25" customHeight="1" x14ac:dyDescent="0.25">
      <c r="A30" s="62"/>
      <c r="B30" s="20" t="s">
        <v>108</v>
      </c>
      <c r="C30" s="21">
        <v>5878937</v>
      </c>
      <c r="D30" s="21">
        <v>6145873</v>
      </c>
      <c r="E30" s="21">
        <v>1252713</v>
      </c>
      <c r="F30" s="42">
        <f t="shared" si="1"/>
        <v>0.20382995222973205</v>
      </c>
    </row>
    <row r="31" spans="1:6" s="6" customFormat="1" ht="22.5" customHeight="1" x14ac:dyDescent="0.25">
      <c r="A31" s="62"/>
      <c r="B31" s="72" t="s">
        <v>109</v>
      </c>
      <c r="C31" s="70">
        <f>SUM(C32:C32)</f>
        <v>250932256</v>
      </c>
      <c r="D31" s="70">
        <f t="shared" ref="D31:E31" si="2">SUM(D32:D32)</f>
        <v>392569984</v>
      </c>
      <c r="E31" s="70">
        <f t="shared" si="2"/>
        <v>24270517</v>
      </c>
      <c r="F31" s="71">
        <f>E31/D31</f>
        <v>6.1824688563046126E-2</v>
      </c>
    </row>
    <row r="32" spans="1:6" s="6" customFormat="1" ht="24.95" customHeight="1" x14ac:dyDescent="0.25">
      <c r="A32" s="62"/>
      <c r="B32" s="20" t="s">
        <v>110</v>
      </c>
      <c r="C32" s="21">
        <v>250932256</v>
      </c>
      <c r="D32" s="21">
        <v>392569984</v>
      </c>
      <c r="E32" s="21">
        <v>24270517</v>
      </c>
      <c r="F32" s="42">
        <f>E32/D32</f>
        <v>6.1824688563046126E-2</v>
      </c>
    </row>
    <row r="33" spans="1:6" s="6" customFormat="1" ht="22.5" customHeight="1" x14ac:dyDescent="0.25">
      <c r="A33" s="62"/>
      <c r="B33" s="72" t="s">
        <v>111</v>
      </c>
      <c r="C33" s="73">
        <f>SUM(C34:C34)</f>
        <v>27777876</v>
      </c>
      <c r="D33" s="73">
        <f t="shared" ref="D33:E33" si="3">SUM(D34:D34)</f>
        <v>27777876</v>
      </c>
      <c r="E33" s="73">
        <f t="shared" si="3"/>
        <v>0</v>
      </c>
      <c r="F33" s="71">
        <f>E33/D33</f>
        <v>0</v>
      </c>
    </row>
    <row r="34" spans="1:6" s="6" customFormat="1" ht="24.95" customHeight="1" x14ac:dyDescent="0.15">
      <c r="A34" s="60"/>
      <c r="B34" s="20" t="s">
        <v>112</v>
      </c>
      <c r="C34" s="22">
        <v>27777876</v>
      </c>
      <c r="D34" s="21">
        <v>27777876</v>
      </c>
      <c r="E34" s="21">
        <v>0</v>
      </c>
      <c r="F34" s="42">
        <f>E34/D34</f>
        <v>0</v>
      </c>
    </row>
    <row r="35" spans="1:6" s="6" customFormat="1" ht="9" customHeight="1" x14ac:dyDescent="0.25">
      <c r="B35" s="32"/>
      <c r="C35" s="33"/>
      <c r="D35" s="34"/>
      <c r="E35" s="34"/>
      <c r="F35" s="43"/>
    </row>
    <row r="36" spans="1:6" s="6" customFormat="1" ht="23.25" customHeight="1" thickBot="1" x14ac:dyDescent="0.3">
      <c r="A36" s="61"/>
      <c r="B36" s="108" t="s">
        <v>117</v>
      </c>
      <c r="C36" s="108"/>
      <c r="D36" s="108"/>
      <c r="E36" s="108"/>
      <c r="F36" s="109"/>
    </row>
    <row r="37" spans="1:6" s="6" customFormat="1" ht="20.25" customHeight="1" thickBot="1" x14ac:dyDescent="0.3">
      <c r="B37" s="35" t="s">
        <v>0</v>
      </c>
      <c r="C37" s="31">
        <f>SUM(C41:C70)</f>
        <v>1539013246</v>
      </c>
      <c r="D37" s="31">
        <f>SUM(D41:D70)</f>
        <v>1655324052</v>
      </c>
      <c r="E37" s="31">
        <f>SUM(E41:E70)</f>
        <v>393175469</v>
      </c>
      <c r="F37" s="44">
        <f>E37/D37</f>
        <v>0.237521752024902</v>
      </c>
    </row>
    <row r="38" spans="1:6" s="6" customFormat="1" ht="1.5" customHeight="1" thickBot="1" x14ac:dyDescent="0.3">
      <c r="B38" s="12"/>
      <c r="C38" s="45"/>
      <c r="D38" s="45"/>
      <c r="E38" s="45"/>
      <c r="F38" s="45"/>
    </row>
    <row r="39" spans="1:6" s="6" customFormat="1" ht="15" customHeight="1" x14ac:dyDescent="0.25">
      <c r="B39" s="110" t="s">
        <v>2</v>
      </c>
      <c r="C39" s="112" t="s">
        <v>3</v>
      </c>
      <c r="D39" s="112" t="s">
        <v>4</v>
      </c>
      <c r="E39" s="112" t="s">
        <v>6</v>
      </c>
      <c r="F39" s="110" t="s">
        <v>5</v>
      </c>
    </row>
    <row r="40" spans="1:6" s="6" customFormat="1" ht="4.5" customHeight="1" thickBot="1" x14ac:dyDescent="0.3">
      <c r="B40" s="111"/>
      <c r="C40" s="113"/>
      <c r="D40" s="113"/>
      <c r="E40" s="113"/>
      <c r="F40" s="111"/>
    </row>
    <row r="41" spans="1:6" s="6" customFormat="1" ht="15" customHeight="1" thickBot="1" x14ac:dyDescent="0.25">
      <c r="B41" s="17" t="s">
        <v>62</v>
      </c>
      <c r="C41" s="7">
        <v>200522838</v>
      </c>
      <c r="D41" s="7">
        <v>208080801</v>
      </c>
      <c r="E41" s="7">
        <v>50907131</v>
      </c>
      <c r="F41" s="23">
        <f>E41/D41</f>
        <v>0.24465078351942715</v>
      </c>
    </row>
    <row r="42" spans="1:6" s="6" customFormat="1" ht="15" customHeight="1" thickBot="1" x14ac:dyDescent="0.25">
      <c r="B42" s="17" t="s">
        <v>64</v>
      </c>
      <c r="C42" s="7">
        <v>141755486</v>
      </c>
      <c r="D42" s="7">
        <v>147287533</v>
      </c>
      <c r="E42" s="7">
        <v>36954970</v>
      </c>
      <c r="F42" s="23">
        <f t="shared" ref="F42:F70" si="4">E42/D42</f>
        <v>0.2509035846231466</v>
      </c>
    </row>
    <row r="43" spans="1:6" s="6" customFormat="1" ht="15" customHeight="1" thickBot="1" x14ac:dyDescent="0.25">
      <c r="B43" s="17" t="s">
        <v>18</v>
      </c>
      <c r="C43" s="7">
        <v>99095710</v>
      </c>
      <c r="D43" s="7">
        <v>120616769</v>
      </c>
      <c r="E43" s="7">
        <v>26161057</v>
      </c>
      <c r="F43" s="23">
        <f t="shared" si="4"/>
        <v>0.2168940290549484</v>
      </c>
    </row>
    <row r="44" spans="1:6" s="6" customFormat="1" ht="15" customHeight="1" thickBot="1" x14ac:dyDescent="0.25">
      <c r="B44" s="17" t="s">
        <v>65</v>
      </c>
      <c r="C44" s="7">
        <v>115983587</v>
      </c>
      <c r="D44" s="7">
        <v>120350726</v>
      </c>
      <c r="E44" s="7">
        <v>30855973</v>
      </c>
      <c r="F44" s="23">
        <f t="shared" si="4"/>
        <v>0.25638377121214873</v>
      </c>
    </row>
    <row r="45" spans="1:6" s="6" customFormat="1" ht="15" customHeight="1" thickBot="1" x14ac:dyDescent="0.25">
      <c r="B45" s="17" t="s">
        <v>66</v>
      </c>
      <c r="C45" s="7">
        <v>109989817</v>
      </c>
      <c r="D45" s="7">
        <v>114370400</v>
      </c>
      <c r="E45" s="7">
        <v>29984566</v>
      </c>
      <c r="F45" s="23">
        <f t="shared" si="4"/>
        <v>0.26217068402313887</v>
      </c>
    </row>
    <row r="46" spans="1:6" s="6" customFormat="1" ht="15" customHeight="1" thickBot="1" x14ac:dyDescent="0.25">
      <c r="B46" s="17" t="s">
        <v>67</v>
      </c>
      <c r="C46" s="7">
        <v>108819767</v>
      </c>
      <c r="D46" s="7">
        <v>113296874</v>
      </c>
      <c r="E46" s="7">
        <v>28336553</v>
      </c>
      <c r="F46" s="23">
        <f t="shared" si="4"/>
        <v>0.25010886884663736</v>
      </c>
    </row>
    <row r="47" spans="1:6" s="6" customFormat="1" ht="15" customHeight="1" thickBot="1" x14ac:dyDescent="0.25">
      <c r="B47" s="17" t="s">
        <v>7</v>
      </c>
      <c r="C47" s="4">
        <v>101160980</v>
      </c>
      <c r="D47" s="4">
        <v>96940772</v>
      </c>
      <c r="E47" s="4">
        <v>5746857</v>
      </c>
      <c r="F47" s="23">
        <f t="shared" si="4"/>
        <v>5.9282146009730557E-2</v>
      </c>
    </row>
    <row r="48" spans="1:6" s="6" customFormat="1" ht="15" customHeight="1" thickBot="1" x14ac:dyDescent="0.25">
      <c r="B48" s="17" t="s">
        <v>68</v>
      </c>
      <c r="C48" s="7">
        <v>65885530</v>
      </c>
      <c r="D48" s="7">
        <v>68482252</v>
      </c>
      <c r="E48" s="7">
        <v>18496187</v>
      </c>
      <c r="F48" s="23">
        <f t="shared" si="4"/>
        <v>0.27008730670831327</v>
      </c>
    </row>
    <row r="49" spans="2:10" s="6" customFormat="1" ht="15" customHeight="1" thickBot="1" x14ac:dyDescent="0.25">
      <c r="B49" s="17" t="s">
        <v>69</v>
      </c>
      <c r="C49" s="7">
        <v>60325350</v>
      </c>
      <c r="D49" s="7">
        <v>62889000</v>
      </c>
      <c r="E49" s="7">
        <v>15459350</v>
      </c>
      <c r="F49" s="23">
        <f t="shared" si="4"/>
        <v>0.24581961869325319</v>
      </c>
    </row>
    <row r="50" spans="2:10" s="6" customFormat="1" ht="15" customHeight="1" thickBot="1" x14ac:dyDescent="0.25">
      <c r="B50" s="17" t="s">
        <v>21</v>
      </c>
      <c r="C50" s="7">
        <v>46138024</v>
      </c>
      <c r="D50" s="7">
        <v>60652255</v>
      </c>
      <c r="E50" s="7">
        <v>15353213</v>
      </c>
      <c r="F50" s="23">
        <f t="shared" si="4"/>
        <v>0.25313507304880917</v>
      </c>
    </row>
    <row r="51" spans="2:10" s="6" customFormat="1" ht="15" customHeight="1" thickBot="1" x14ac:dyDescent="0.25">
      <c r="B51" s="17" t="s">
        <v>70</v>
      </c>
      <c r="C51" s="7">
        <v>55159275</v>
      </c>
      <c r="D51" s="7">
        <v>57904060</v>
      </c>
      <c r="E51" s="7">
        <v>14250990</v>
      </c>
      <c r="F51" s="23">
        <f t="shared" si="4"/>
        <v>0.24611383036008183</v>
      </c>
    </row>
    <row r="52" spans="2:10" s="6" customFormat="1" ht="15" customHeight="1" thickBot="1" x14ac:dyDescent="0.25">
      <c r="B52" s="17" t="s">
        <v>71</v>
      </c>
      <c r="C52" s="7">
        <v>45906958</v>
      </c>
      <c r="D52" s="7">
        <v>47792517</v>
      </c>
      <c r="E52" s="7">
        <v>12234387</v>
      </c>
      <c r="F52" s="23">
        <f t="shared" si="4"/>
        <v>0.25598959351732825</v>
      </c>
    </row>
    <row r="53" spans="2:10" s="6" customFormat="1" ht="15" customHeight="1" thickBot="1" x14ac:dyDescent="0.25">
      <c r="B53" s="17" t="s">
        <v>72</v>
      </c>
      <c r="C53" s="7">
        <v>45341298</v>
      </c>
      <c r="D53" s="7">
        <v>47089332</v>
      </c>
      <c r="E53" s="7">
        <v>11894745</v>
      </c>
      <c r="F53" s="23">
        <f t="shared" si="4"/>
        <v>0.25259956968597475</v>
      </c>
    </row>
    <row r="54" spans="2:10" s="6" customFormat="1" ht="15" customHeight="1" thickBot="1" x14ac:dyDescent="0.25">
      <c r="B54" s="17" t="s">
        <v>20</v>
      </c>
      <c r="C54" s="7">
        <v>36111042</v>
      </c>
      <c r="D54" s="7">
        <v>44725223</v>
      </c>
      <c r="E54" s="7">
        <v>10227552</v>
      </c>
      <c r="F54" s="23">
        <f t="shared" si="4"/>
        <v>0.22867526004286218</v>
      </c>
    </row>
    <row r="55" spans="2:10" s="6" customFormat="1" ht="15" customHeight="1" thickBot="1" x14ac:dyDescent="0.25">
      <c r="B55" s="17" t="s">
        <v>19</v>
      </c>
      <c r="C55" s="7">
        <v>38379703</v>
      </c>
      <c r="D55" s="7">
        <v>44683080</v>
      </c>
      <c r="E55" s="7">
        <v>10111901</v>
      </c>
      <c r="F55" s="23">
        <f t="shared" si="4"/>
        <v>0.22630268549079427</v>
      </c>
    </row>
    <row r="56" spans="2:10" s="6" customFormat="1" ht="15" customHeight="1" thickBot="1" x14ac:dyDescent="0.25">
      <c r="B56" s="17" t="s">
        <v>73</v>
      </c>
      <c r="C56" s="7">
        <v>42124861</v>
      </c>
      <c r="D56" s="7">
        <v>43835088</v>
      </c>
      <c r="E56" s="7">
        <v>14661705</v>
      </c>
      <c r="F56" s="23">
        <f t="shared" si="4"/>
        <v>0.33447417739870855</v>
      </c>
    </row>
    <row r="57" spans="2:10" s="6" customFormat="1" ht="15" customHeight="1" thickBot="1" x14ac:dyDescent="0.25">
      <c r="B57" s="17" t="s">
        <v>17</v>
      </c>
      <c r="C57" s="7">
        <v>41695745</v>
      </c>
      <c r="D57" s="7">
        <v>42152405</v>
      </c>
      <c r="E57" s="7">
        <v>8640268</v>
      </c>
      <c r="F57" s="23">
        <f t="shared" si="4"/>
        <v>0.20497686905409074</v>
      </c>
    </row>
    <row r="58" spans="2:10" s="6" customFormat="1" ht="15" customHeight="1" thickBot="1" x14ac:dyDescent="0.25">
      <c r="B58" s="17" t="s">
        <v>74</v>
      </c>
      <c r="C58" s="7">
        <v>28907050</v>
      </c>
      <c r="D58" s="7">
        <v>36354377</v>
      </c>
      <c r="E58" s="7">
        <v>10685655</v>
      </c>
      <c r="F58" s="23">
        <f t="shared" si="4"/>
        <v>0.29393035672155793</v>
      </c>
    </row>
    <row r="59" spans="2:10" s="6" customFormat="1" ht="15" customHeight="1" thickBot="1" x14ac:dyDescent="0.25">
      <c r="B59" s="17" t="s">
        <v>75</v>
      </c>
      <c r="C59" s="7">
        <v>31642359</v>
      </c>
      <c r="D59" s="7">
        <v>31946923</v>
      </c>
      <c r="E59" s="7">
        <v>8063553</v>
      </c>
      <c r="F59" s="23">
        <f t="shared" si="4"/>
        <v>0.25240468385640769</v>
      </c>
    </row>
    <row r="60" spans="2:10" s="6" customFormat="1" ht="15" customHeight="1" thickBot="1" x14ac:dyDescent="0.25">
      <c r="B60" s="17" t="s">
        <v>76</v>
      </c>
      <c r="C60" s="7">
        <v>20715316</v>
      </c>
      <c r="D60" s="7">
        <v>26456349</v>
      </c>
      <c r="E60" s="7">
        <v>6175635</v>
      </c>
      <c r="F60" s="23">
        <f t="shared" si="4"/>
        <v>0.2334273334540605</v>
      </c>
    </row>
    <row r="61" spans="2:10" s="6" customFormat="1" ht="15" customHeight="1" thickBot="1" x14ac:dyDescent="0.25">
      <c r="B61" s="17" t="s">
        <v>78</v>
      </c>
      <c r="C61" s="7">
        <v>21410930</v>
      </c>
      <c r="D61" s="7">
        <v>22388695</v>
      </c>
      <c r="E61" s="7">
        <v>5614166</v>
      </c>
      <c r="F61" s="23">
        <f t="shared" si="4"/>
        <v>0.25075896562975197</v>
      </c>
    </row>
    <row r="62" spans="2:10" s="6" customFormat="1" ht="15" customHeight="1" thickBot="1" x14ac:dyDescent="0.25">
      <c r="B62" s="17" t="s">
        <v>79</v>
      </c>
      <c r="C62" s="7">
        <v>15019209</v>
      </c>
      <c r="D62" s="7">
        <v>17663866</v>
      </c>
      <c r="E62" s="7">
        <v>4398857</v>
      </c>
      <c r="F62" s="23">
        <f t="shared" si="4"/>
        <v>0.24903138418282839</v>
      </c>
    </row>
    <row r="63" spans="2:10" s="6" customFormat="1" ht="15" customHeight="1" thickBot="1" x14ac:dyDescent="0.25">
      <c r="B63" s="17" t="s">
        <v>22</v>
      </c>
      <c r="C63" s="7">
        <v>12774474</v>
      </c>
      <c r="D63" s="7">
        <v>16549996</v>
      </c>
      <c r="E63" s="7">
        <v>3782389</v>
      </c>
      <c r="F63" s="23">
        <f t="shared" si="4"/>
        <v>0.22854319723098424</v>
      </c>
    </row>
    <row r="64" spans="2:10" s="6" customFormat="1" ht="15" customHeight="1" thickBot="1" x14ac:dyDescent="0.25">
      <c r="B64" s="17" t="s">
        <v>13</v>
      </c>
      <c r="C64" s="7">
        <v>15494232</v>
      </c>
      <c r="D64" s="7">
        <v>16289890</v>
      </c>
      <c r="E64" s="7">
        <v>3821375</v>
      </c>
      <c r="F64" s="23">
        <f t="shared" si="4"/>
        <v>0.23458568474065816</v>
      </c>
      <c r="J64" s="27"/>
    </row>
    <row r="65" spans="2:10" s="6" customFormat="1" ht="15" customHeight="1" thickBot="1" x14ac:dyDescent="0.25">
      <c r="B65" s="17" t="s">
        <v>80</v>
      </c>
      <c r="C65" s="7">
        <v>11319597</v>
      </c>
      <c r="D65" s="7">
        <v>13042862</v>
      </c>
      <c r="E65" s="7">
        <v>3295982</v>
      </c>
      <c r="F65" s="23">
        <f t="shared" si="4"/>
        <v>0.25270389274991945</v>
      </c>
    </row>
    <row r="66" spans="2:10" s="6" customFormat="1" ht="15" customHeight="1" thickBot="1" x14ac:dyDescent="0.25">
      <c r="B66" s="17" t="s">
        <v>15</v>
      </c>
      <c r="C66" s="7">
        <v>9537949</v>
      </c>
      <c r="D66" s="7">
        <v>12952146</v>
      </c>
      <c r="E66" s="7">
        <v>2248356</v>
      </c>
      <c r="F66" s="23">
        <f t="shared" si="4"/>
        <v>0.17358945768523609</v>
      </c>
    </row>
    <row r="67" spans="2:10" s="6" customFormat="1" ht="15" customHeight="1" thickBot="1" x14ac:dyDescent="0.25">
      <c r="B67" s="17" t="s">
        <v>23</v>
      </c>
      <c r="C67" s="7">
        <v>7556498</v>
      </c>
      <c r="D67" s="7">
        <v>9851298</v>
      </c>
      <c r="E67" s="7">
        <v>2028487</v>
      </c>
      <c r="F67" s="23">
        <f t="shared" si="4"/>
        <v>0.2059106322841924</v>
      </c>
    </row>
    <row r="68" spans="2:10" s="6" customFormat="1" ht="15" customHeight="1" thickBot="1" x14ac:dyDescent="0.25">
      <c r="B68" s="17" t="s">
        <v>10</v>
      </c>
      <c r="C68" s="7">
        <v>4850422</v>
      </c>
      <c r="D68" s="7">
        <v>4876342</v>
      </c>
      <c r="E68" s="7">
        <v>1198109</v>
      </c>
      <c r="F68" s="23">
        <f t="shared" si="4"/>
        <v>0.24569831238251952</v>
      </c>
    </row>
    <row r="69" spans="2:10" s="6" customFormat="1" ht="15" customHeight="1" thickBot="1" x14ac:dyDescent="0.25">
      <c r="B69" s="17" t="s">
        <v>8</v>
      </c>
      <c r="C69" s="7">
        <v>3333011</v>
      </c>
      <c r="D69" s="7">
        <v>3408565</v>
      </c>
      <c r="E69" s="7">
        <v>1007740</v>
      </c>
      <c r="F69" s="23">
        <f t="shared" si="4"/>
        <v>0.2956493421718524</v>
      </c>
    </row>
    <row r="70" spans="2:10" s="6" customFormat="1" ht="15" customHeight="1" thickBot="1" x14ac:dyDescent="0.25">
      <c r="B70" s="17" t="s">
        <v>9</v>
      </c>
      <c r="C70" s="7">
        <v>2056228</v>
      </c>
      <c r="D70" s="7">
        <v>2393656</v>
      </c>
      <c r="E70" s="7">
        <v>577760</v>
      </c>
      <c r="F70" s="23">
        <f t="shared" si="4"/>
        <v>0.24137135829041434</v>
      </c>
    </row>
    <row r="71" spans="2:10" s="6" customFormat="1" ht="8.25" customHeight="1" thickBot="1" x14ac:dyDescent="0.25">
      <c r="B71" s="25"/>
      <c r="C71" s="26"/>
      <c r="D71" s="26"/>
      <c r="E71" s="26"/>
      <c r="F71" s="46"/>
    </row>
    <row r="72" spans="2:10" s="6" customFormat="1" ht="21.75" customHeight="1" thickBot="1" x14ac:dyDescent="0.3">
      <c r="B72" s="108" t="s">
        <v>119</v>
      </c>
      <c r="C72" s="108"/>
      <c r="D72" s="108"/>
      <c r="E72" s="108"/>
      <c r="F72" s="109"/>
    </row>
    <row r="73" spans="2:10" s="6" customFormat="1" ht="19.5" customHeight="1" thickBot="1" x14ac:dyDescent="0.3">
      <c r="B73" s="35" t="s">
        <v>0</v>
      </c>
      <c r="C73" s="31">
        <f>SUM(C76:C79)</f>
        <v>1539013246</v>
      </c>
      <c r="D73" s="31">
        <f>SUM(D76:D79)</f>
        <v>1655324052</v>
      </c>
      <c r="E73" s="31">
        <f>SUM(E76:E79)</f>
        <v>393175469</v>
      </c>
      <c r="F73" s="44">
        <f>E73/D73</f>
        <v>0.237521752024902</v>
      </c>
    </row>
    <row r="74" spans="2:10" s="6" customFormat="1" ht="15" customHeight="1" x14ac:dyDescent="0.25">
      <c r="B74" s="115" t="s">
        <v>24</v>
      </c>
      <c r="C74" s="117" t="s">
        <v>3</v>
      </c>
      <c r="D74" s="117" t="s">
        <v>4</v>
      </c>
      <c r="E74" s="117" t="s">
        <v>6</v>
      </c>
      <c r="F74" s="119" t="s">
        <v>5</v>
      </c>
    </row>
    <row r="75" spans="2:10" s="6" customFormat="1" ht="7.5" customHeight="1" thickBot="1" x14ac:dyDescent="0.3">
      <c r="B75" s="116"/>
      <c r="C75" s="118"/>
      <c r="D75" s="118"/>
      <c r="E75" s="118"/>
      <c r="F75" s="120"/>
    </row>
    <row r="76" spans="2:10" s="6" customFormat="1" ht="15" customHeight="1" thickBot="1" x14ac:dyDescent="0.25">
      <c r="B76" s="17" t="s">
        <v>25</v>
      </c>
      <c r="C76" s="4">
        <v>1508920756</v>
      </c>
      <c r="D76" s="4">
        <v>1566781377</v>
      </c>
      <c r="E76" s="4">
        <v>382521288</v>
      </c>
      <c r="F76" s="28">
        <f t="shared" ref="F76:F79" si="5">E76/D76</f>
        <v>0.24414464814001935</v>
      </c>
    </row>
    <row r="77" spans="2:10" s="6" customFormat="1" ht="15" customHeight="1" thickBot="1" x14ac:dyDescent="0.25">
      <c r="B77" s="17" t="s">
        <v>30</v>
      </c>
      <c r="C77" s="8">
        <v>0</v>
      </c>
      <c r="D77" s="7">
        <v>57034647</v>
      </c>
      <c r="E77" s="7">
        <v>8266394</v>
      </c>
      <c r="F77" s="28">
        <f t="shared" si="5"/>
        <v>0.14493635771954547</v>
      </c>
    </row>
    <row r="78" spans="2:10" s="6" customFormat="1" ht="15" customHeight="1" thickBot="1" x14ac:dyDescent="0.25">
      <c r="B78" s="17" t="s">
        <v>32</v>
      </c>
      <c r="C78" s="7">
        <v>4464661</v>
      </c>
      <c r="D78" s="7">
        <v>5913323</v>
      </c>
      <c r="E78" s="7">
        <v>317370</v>
      </c>
      <c r="F78" s="28">
        <f t="shared" si="5"/>
        <v>5.3670330540036455E-2</v>
      </c>
      <c r="H78" s="27"/>
      <c r="J78" s="27"/>
    </row>
    <row r="79" spans="2:10" s="6" customFormat="1" ht="15" customHeight="1" thickBot="1" x14ac:dyDescent="0.25">
      <c r="B79" s="17" t="s">
        <v>27</v>
      </c>
      <c r="C79" s="7">
        <v>25627829</v>
      </c>
      <c r="D79" s="7">
        <v>25594705</v>
      </c>
      <c r="E79" s="7">
        <v>2070417</v>
      </c>
      <c r="F79" s="28">
        <f t="shared" si="5"/>
        <v>8.0892395516963367E-2</v>
      </c>
    </row>
    <row r="80" spans="2:10" s="6" customFormat="1" ht="15" customHeight="1" x14ac:dyDescent="0.15">
      <c r="B80" s="2"/>
      <c r="C80" s="45"/>
      <c r="D80" s="45"/>
      <c r="E80" s="45"/>
      <c r="F80" s="45"/>
    </row>
    <row r="81" spans="2:6" s="6" customFormat="1" ht="25.5" customHeight="1" thickBot="1" x14ac:dyDescent="0.3">
      <c r="B81" s="108" t="s">
        <v>120</v>
      </c>
      <c r="C81" s="108"/>
      <c r="D81" s="108"/>
      <c r="E81" s="108"/>
      <c r="F81" s="109"/>
    </row>
    <row r="82" spans="2:6" s="6" customFormat="1" ht="17.25" customHeight="1" thickBot="1" x14ac:dyDescent="0.3">
      <c r="B82" s="35" t="s">
        <v>0</v>
      </c>
      <c r="C82" s="31">
        <f>SUM(C85:C104)</f>
        <v>1539063246</v>
      </c>
      <c r="D82" s="31">
        <f>SUM(D85:D104)</f>
        <v>1655374052</v>
      </c>
      <c r="E82" s="31">
        <f>SUM(E85:E104)</f>
        <v>393175471</v>
      </c>
      <c r="F82" s="44">
        <f>E82/D82</f>
        <v>0.23751457897081982</v>
      </c>
    </row>
    <row r="83" spans="2:6" s="6" customFormat="1" ht="15" customHeight="1" x14ac:dyDescent="0.25">
      <c r="B83" s="115" t="s">
        <v>34</v>
      </c>
      <c r="C83" s="117" t="s">
        <v>3</v>
      </c>
      <c r="D83" s="117" t="s">
        <v>4</v>
      </c>
      <c r="E83" s="117" t="s">
        <v>6</v>
      </c>
      <c r="F83" s="119" t="s">
        <v>5</v>
      </c>
    </row>
    <row r="84" spans="2:6" s="6" customFormat="1" ht="9" customHeight="1" thickBot="1" x14ac:dyDescent="0.3">
      <c r="B84" s="116"/>
      <c r="C84" s="118"/>
      <c r="D84" s="118"/>
      <c r="E84" s="118"/>
      <c r="F84" s="120"/>
    </row>
    <row r="85" spans="2:6" s="6" customFormat="1" ht="15" customHeight="1" thickBot="1" x14ac:dyDescent="0.25">
      <c r="B85" s="17" t="s">
        <v>47</v>
      </c>
      <c r="C85" s="15">
        <v>63718906</v>
      </c>
      <c r="D85" s="15">
        <v>58690373</v>
      </c>
      <c r="E85" s="15">
        <v>6008387</v>
      </c>
      <c r="F85" s="16" t="s">
        <v>81</v>
      </c>
    </row>
    <row r="86" spans="2:6" s="6" customFormat="1" ht="15" customHeight="1" thickBot="1" x14ac:dyDescent="0.25">
      <c r="B86" s="17" t="s">
        <v>58</v>
      </c>
      <c r="C86" s="18">
        <v>2444389</v>
      </c>
      <c r="D86" s="18">
        <v>3621173</v>
      </c>
      <c r="E86" s="18">
        <v>139411</v>
      </c>
      <c r="F86" s="19" t="s">
        <v>82</v>
      </c>
    </row>
    <row r="87" spans="2:6" s="6" customFormat="1" ht="15" customHeight="1" thickBot="1" x14ac:dyDescent="0.25">
      <c r="B87" s="17" t="s">
        <v>53</v>
      </c>
      <c r="C87" s="18">
        <v>931560</v>
      </c>
      <c r="D87" s="18">
        <v>1062937</v>
      </c>
      <c r="E87" s="18">
        <v>188248</v>
      </c>
      <c r="F87" s="19" t="s">
        <v>83</v>
      </c>
    </row>
    <row r="88" spans="2:6" s="6" customFormat="1" ht="15" customHeight="1" thickBot="1" x14ac:dyDescent="0.25">
      <c r="B88" s="17" t="s">
        <v>84</v>
      </c>
      <c r="C88" s="18">
        <v>63170</v>
      </c>
      <c r="D88" s="18">
        <v>330936</v>
      </c>
      <c r="E88" s="18">
        <v>54538</v>
      </c>
      <c r="F88" s="19" t="s">
        <v>85</v>
      </c>
    </row>
    <row r="89" spans="2:6" s="6" customFormat="1" ht="15" customHeight="1" thickBot="1" x14ac:dyDescent="0.25">
      <c r="B89" s="17" t="s">
        <v>54</v>
      </c>
      <c r="C89" s="18">
        <v>181943</v>
      </c>
      <c r="D89" s="18">
        <v>341693</v>
      </c>
      <c r="E89" s="18">
        <v>122811</v>
      </c>
      <c r="F89" s="19" t="s">
        <v>86</v>
      </c>
    </row>
    <row r="90" spans="2:6" s="6" customFormat="1" ht="15" customHeight="1" thickBot="1" x14ac:dyDescent="0.25">
      <c r="B90" s="17" t="s">
        <v>43</v>
      </c>
      <c r="C90" s="18">
        <v>9297613</v>
      </c>
      <c r="D90" s="18">
        <v>10006871</v>
      </c>
      <c r="E90" s="18">
        <v>1872270</v>
      </c>
      <c r="F90" s="19" t="s">
        <v>87</v>
      </c>
    </row>
    <row r="91" spans="2:6" s="6" customFormat="1" ht="15" customHeight="1" thickBot="1" x14ac:dyDescent="0.25">
      <c r="B91" s="17" t="s">
        <v>56</v>
      </c>
      <c r="C91" s="18">
        <v>155263</v>
      </c>
      <c r="D91" s="18">
        <v>354483</v>
      </c>
      <c r="E91" s="18">
        <v>49763</v>
      </c>
      <c r="F91" s="19" t="s">
        <v>88</v>
      </c>
    </row>
    <row r="92" spans="2:6" s="6" customFormat="1" ht="15" customHeight="1" thickBot="1" x14ac:dyDescent="0.25">
      <c r="B92" s="17" t="s">
        <v>45</v>
      </c>
      <c r="C92" s="18">
        <v>114580</v>
      </c>
      <c r="D92" s="18">
        <v>189036</v>
      </c>
      <c r="E92" s="18">
        <v>7456</v>
      </c>
      <c r="F92" s="19" t="s">
        <v>82</v>
      </c>
    </row>
    <row r="93" spans="2:6" s="6" customFormat="1" ht="15" customHeight="1" thickBot="1" x14ac:dyDescent="0.25">
      <c r="B93" s="17" t="s">
        <v>89</v>
      </c>
      <c r="C93" s="18">
        <v>543111</v>
      </c>
      <c r="D93" s="18">
        <v>1265567</v>
      </c>
      <c r="E93" s="18">
        <v>109593</v>
      </c>
      <c r="F93" s="19" t="s">
        <v>90</v>
      </c>
    </row>
    <row r="94" spans="2:6" s="6" customFormat="1" ht="15" customHeight="1" thickBot="1" x14ac:dyDescent="0.25">
      <c r="B94" s="17" t="s">
        <v>91</v>
      </c>
      <c r="C94" s="18">
        <v>15120</v>
      </c>
      <c r="D94" s="18">
        <v>13900</v>
      </c>
      <c r="E94" s="18">
        <v>1980</v>
      </c>
      <c r="F94" s="19" t="s">
        <v>61</v>
      </c>
    </row>
    <row r="95" spans="2:6" s="6" customFormat="1" ht="15" customHeight="1" thickBot="1" x14ac:dyDescent="0.25">
      <c r="B95" s="17" t="s">
        <v>37</v>
      </c>
      <c r="C95" s="18">
        <v>9332051</v>
      </c>
      <c r="D95" s="18">
        <v>9871995</v>
      </c>
      <c r="E95" s="18">
        <v>1775346</v>
      </c>
      <c r="F95" s="19" t="s">
        <v>92</v>
      </c>
    </row>
    <row r="96" spans="2:6" s="6" customFormat="1" ht="15" customHeight="1" thickBot="1" x14ac:dyDescent="0.25">
      <c r="B96" s="17" t="s">
        <v>93</v>
      </c>
      <c r="C96" s="18">
        <v>17182</v>
      </c>
      <c r="D96" s="18">
        <v>1192825</v>
      </c>
      <c r="E96" s="18">
        <v>76294</v>
      </c>
      <c r="F96" s="19" t="s">
        <v>12</v>
      </c>
    </row>
    <row r="97" spans="2:6" s="6" customFormat="1" ht="15" customHeight="1" thickBot="1" x14ac:dyDescent="0.25">
      <c r="B97" s="17" t="s">
        <v>51</v>
      </c>
      <c r="C97" s="18">
        <v>1337714</v>
      </c>
      <c r="D97" s="18">
        <v>2009581</v>
      </c>
      <c r="E97" s="18">
        <v>366642</v>
      </c>
      <c r="F97" s="19" t="s">
        <v>94</v>
      </c>
    </row>
    <row r="98" spans="2:6" s="6" customFormat="1" ht="15" customHeight="1" thickBot="1" x14ac:dyDescent="0.25">
      <c r="B98" s="17" t="s">
        <v>41</v>
      </c>
      <c r="C98" s="18">
        <v>653939</v>
      </c>
      <c r="D98" s="18">
        <v>823902</v>
      </c>
      <c r="E98" s="18">
        <v>16079</v>
      </c>
      <c r="F98" s="19" t="s">
        <v>95</v>
      </c>
    </row>
    <row r="99" spans="2:6" s="6" customFormat="1" ht="15" customHeight="1" thickBot="1" x14ac:dyDescent="0.25">
      <c r="B99" s="17" t="s">
        <v>96</v>
      </c>
      <c r="C99" s="18">
        <v>363621</v>
      </c>
      <c r="D99" s="18">
        <v>363621</v>
      </c>
      <c r="E99" s="18">
        <v>89260</v>
      </c>
      <c r="F99" s="19" t="s">
        <v>63</v>
      </c>
    </row>
    <row r="100" spans="2:6" s="6" customFormat="1" ht="15" customHeight="1" thickBot="1" x14ac:dyDescent="0.25">
      <c r="B100" s="17" t="s">
        <v>35</v>
      </c>
      <c r="C100" s="18">
        <v>315658956</v>
      </c>
      <c r="D100" s="18">
        <v>389694456</v>
      </c>
      <c r="E100" s="18">
        <v>90757587</v>
      </c>
      <c r="F100" s="19" t="s">
        <v>77</v>
      </c>
    </row>
    <row r="101" spans="2:6" s="6" customFormat="1" ht="15" customHeight="1" thickBot="1" x14ac:dyDescent="0.25">
      <c r="B101" s="17" t="s">
        <v>97</v>
      </c>
      <c r="C101" s="18">
        <v>39073</v>
      </c>
      <c r="D101" s="18">
        <v>103150</v>
      </c>
      <c r="E101" s="18">
        <v>3914</v>
      </c>
      <c r="F101" s="19" t="s">
        <v>98</v>
      </c>
    </row>
    <row r="102" spans="2:6" s="6" customFormat="1" ht="15" customHeight="1" thickBot="1" x14ac:dyDescent="0.25">
      <c r="B102" s="17" t="s">
        <v>39</v>
      </c>
      <c r="C102" s="18">
        <v>1043384090</v>
      </c>
      <c r="D102" s="18">
        <v>1083245948</v>
      </c>
      <c r="E102" s="18">
        <v>268759838</v>
      </c>
      <c r="F102" s="19" t="s">
        <v>99</v>
      </c>
    </row>
    <row r="103" spans="2:6" s="6" customFormat="1" ht="15" customHeight="1" thickBot="1" x14ac:dyDescent="0.25">
      <c r="B103" s="17" t="s">
        <v>49</v>
      </c>
      <c r="C103" s="18">
        <v>1276824</v>
      </c>
      <c r="D103" s="18">
        <v>1135157</v>
      </c>
      <c r="E103" s="18">
        <v>191131</v>
      </c>
      <c r="F103" s="19" t="s">
        <v>14</v>
      </c>
    </row>
    <row r="104" spans="2:6" s="6" customFormat="1" ht="15" customHeight="1" thickBot="1" x14ac:dyDescent="0.25">
      <c r="B104" s="17" t="s">
        <v>100</v>
      </c>
      <c r="C104" s="18">
        <v>89534141</v>
      </c>
      <c r="D104" s="18">
        <v>91056448</v>
      </c>
      <c r="E104" s="18">
        <v>22584923</v>
      </c>
      <c r="F104" s="19" t="s">
        <v>99</v>
      </c>
    </row>
    <row r="105" spans="2:6" s="6" customFormat="1" ht="7.5" customHeight="1" thickBot="1" x14ac:dyDescent="0.25">
      <c r="B105" s="36"/>
      <c r="C105" s="47"/>
      <c r="D105" s="47"/>
      <c r="E105" s="48"/>
      <c r="F105" s="49"/>
    </row>
    <row r="106" spans="2:6" s="6" customFormat="1" ht="26.25" customHeight="1" thickBot="1" x14ac:dyDescent="0.3">
      <c r="B106" s="114" t="s">
        <v>121</v>
      </c>
      <c r="C106" s="114"/>
      <c r="D106" s="114"/>
      <c r="E106" s="114"/>
      <c r="F106" s="114"/>
    </row>
    <row r="107" spans="2:6" s="6" customFormat="1" ht="21" customHeight="1" thickBot="1" x14ac:dyDescent="0.3">
      <c r="B107" s="57" t="s">
        <v>59</v>
      </c>
      <c r="C107" s="58">
        <v>249995127</v>
      </c>
      <c r="D107" s="58">
        <v>384427671</v>
      </c>
      <c r="E107" s="58">
        <v>24018310</v>
      </c>
      <c r="F107" s="59">
        <f>E107/D107</f>
        <v>6.2478098773488137E-2</v>
      </c>
    </row>
    <row r="108" spans="2:6" s="6" customFormat="1" ht="13.5" customHeight="1" x14ac:dyDescent="0.25">
      <c r="B108" s="100" t="s">
        <v>2</v>
      </c>
      <c r="C108" s="102" t="s">
        <v>3</v>
      </c>
      <c r="D108" s="102" t="s">
        <v>4</v>
      </c>
      <c r="E108" s="102" t="s">
        <v>6</v>
      </c>
      <c r="F108" s="106" t="s">
        <v>5</v>
      </c>
    </row>
    <row r="109" spans="2:6" s="6" customFormat="1" ht="3" customHeight="1" thickBot="1" x14ac:dyDescent="0.3">
      <c r="B109" s="101"/>
      <c r="C109" s="103"/>
      <c r="D109" s="103"/>
      <c r="E109" s="103"/>
      <c r="F109" s="107"/>
    </row>
    <row r="110" spans="2:6" s="6" customFormat="1" ht="20.25" customHeight="1" thickBot="1" x14ac:dyDescent="0.3">
      <c r="B110" s="9" t="s">
        <v>7</v>
      </c>
      <c r="C110" s="4">
        <v>97384474</v>
      </c>
      <c r="D110" s="4">
        <v>95696448</v>
      </c>
      <c r="E110" s="4">
        <v>9514713</v>
      </c>
      <c r="F110" s="28">
        <f t="shared" ref="F110:F123" si="6">E110/D110</f>
        <v>9.9425978694632433E-2</v>
      </c>
    </row>
    <row r="111" spans="2:6" s="6" customFormat="1" ht="20.25" customHeight="1" thickBot="1" x14ac:dyDescent="0.3">
      <c r="B111" s="9" t="s">
        <v>10</v>
      </c>
      <c r="C111" s="4">
        <v>50836817</v>
      </c>
      <c r="D111" s="4">
        <v>82980324</v>
      </c>
      <c r="E111" s="4">
        <v>2538564</v>
      </c>
      <c r="F111" s="28">
        <f t="shared" si="6"/>
        <v>3.0592360666126105E-2</v>
      </c>
    </row>
    <row r="112" spans="2:6" s="6" customFormat="1" ht="20.25" customHeight="1" thickBot="1" x14ac:dyDescent="0.3">
      <c r="B112" s="9" t="s">
        <v>9</v>
      </c>
      <c r="C112" s="4">
        <v>37886778</v>
      </c>
      <c r="D112" s="4">
        <v>77208577</v>
      </c>
      <c r="E112" s="4">
        <v>2730275</v>
      </c>
      <c r="F112" s="28">
        <f t="shared" si="6"/>
        <v>3.5362327685433188E-2</v>
      </c>
    </row>
    <row r="113" spans="2:6" s="6" customFormat="1" ht="20.25" customHeight="1" thickBot="1" x14ac:dyDescent="0.3">
      <c r="B113" s="9" t="s">
        <v>11</v>
      </c>
      <c r="C113" s="4">
        <v>15736851</v>
      </c>
      <c r="D113" s="4">
        <v>69694427</v>
      </c>
      <c r="E113" s="4">
        <v>4488518</v>
      </c>
      <c r="F113" s="28">
        <f t="shared" si="6"/>
        <v>6.4402825207243622E-2</v>
      </c>
    </row>
    <row r="114" spans="2:6" s="6" customFormat="1" ht="20.25" customHeight="1" thickBot="1" x14ac:dyDescent="0.3">
      <c r="B114" s="9" t="s">
        <v>8</v>
      </c>
      <c r="C114" s="4">
        <v>36863048</v>
      </c>
      <c r="D114" s="4">
        <v>36809837</v>
      </c>
      <c r="E114" s="4">
        <v>2083924</v>
      </c>
      <c r="F114" s="28">
        <f t="shared" si="6"/>
        <v>5.6613236293331044E-2</v>
      </c>
    </row>
    <row r="115" spans="2:6" s="6" customFormat="1" ht="20.25" customHeight="1" thickBot="1" x14ac:dyDescent="0.3">
      <c r="B115" s="9" t="s">
        <v>13</v>
      </c>
      <c r="C115" s="4">
        <v>7010633</v>
      </c>
      <c r="D115" s="4">
        <v>15893444</v>
      </c>
      <c r="E115" s="4">
        <v>2662315</v>
      </c>
      <c r="F115" s="28">
        <f t="shared" si="6"/>
        <v>0.16751026398054444</v>
      </c>
    </row>
    <row r="116" spans="2:6" s="6" customFormat="1" ht="20.25" customHeight="1" thickBot="1" x14ac:dyDescent="0.3">
      <c r="B116" s="9" t="s">
        <v>21</v>
      </c>
      <c r="C116" s="5">
        <v>0</v>
      </c>
      <c r="D116" s="4">
        <v>2349620</v>
      </c>
      <c r="E116" s="5">
        <v>0</v>
      </c>
      <c r="F116" s="28">
        <f t="shared" si="6"/>
        <v>0</v>
      </c>
    </row>
    <row r="117" spans="2:6" s="6" customFormat="1" ht="20.25" customHeight="1" thickBot="1" x14ac:dyDescent="0.3">
      <c r="B117" s="9" t="s">
        <v>18</v>
      </c>
      <c r="C117" s="5">
        <v>0</v>
      </c>
      <c r="D117" s="4">
        <v>1726400</v>
      </c>
      <c r="E117" s="5">
        <v>0</v>
      </c>
      <c r="F117" s="28">
        <f t="shared" si="6"/>
        <v>0</v>
      </c>
    </row>
    <row r="118" spans="2:6" s="6" customFormat="1" ht="20.25" customHeight="1" thickBot="1" x14ac:dyDescent="0.3">
      <c r="B118" s="9" t="s">
        <v>15</v>
      </c>
      <c r="C118" s="5">
        <v>0</v>
      </c>
      <c r="D118" s="4">
        <v>800000</v>
      </c>
      <c r="E118" s="5">
        <v>0</v>
      </c>
      <c r="F118" s="28">
        <f t="shared" si="6"/>
        <v>0</v>
      </c>
    </row>
    <row r="119" spans="2:6" s="6" customFormat="1" ht="20.25" customHeight="1" thickBot="1" x14ac:dyDescent="0.3">
      <c r="B119" s="9" t="s">
        <v>19</v>
      </c>
      <c r="C119" s="5">
        <v>0</v>
      </c>
      <c r="D119" s="4">
        <v>489400</v>
      </c>
      <c r="E119" s="5">
        <v>0</v>
      </c>
      <c r="F119" s="28">
        <f t="shared" si="6"/>
        <v>0</v>
      </c>
    </row>
    <row r="120" spans="2:6" s="6" customFormat="1" ht="20.25" customHeight="1" thickBot="1" x14ac:dyDescent="0.3">
      <c r="B120" s="9" t="s">
        <v>22</v>
      </c>
      <c r="C120" s="5">
        <v>0</v>
      </c>
      <c r="D120" s="4">
        <v>280000</v>
      </c>
      <c r="E120" s="5">
        <v>0</v>
      </c>
      <c r="F120" s="28">
        <f t="shared" si="6"/>
        <v>0</v>
      </c>
    </row>
    <row r="121" spans="2:6" s="6" customFormat="1" ht="20.25" customHeight="1" thickBot="1" x14ac:dyDescent="0.3">
      <c r="B121" s="9" t="s">
        <v>20</v>
      </c>
      <c r="C121" s="5">
        <v>0</v>
      </c>
      <c r="D121" s="4">
        <v>245000</v>
      </c>
      <c r="E121" s="5">
        <v>0</v>
      </c>
      <c r="F121" s="28">
        <f t="shared" si="6"/>
        <v>0</v>
      </c>
    </row>
    <row r="122" spans="2:6" s="6" customFormat="1" ht="20.25" customHeight="1" thickBot="1" x14ac:dyDescent="0.3">
      <c r="B122" s="9" t="s">
        <v>23</v>
      </c>
      <c r="C122" s="5">
        <v>0</v>
      </c>
      <c r="D122" s="4">
        <v>237000</v>
      </c>
      <c r="E122" s="5">
        <v>0</v>
      </c>
      <c r="F122" s="28">
        <f t="shared" si="6"/>
        <v>0</v>
      </c>
    </row>
    <row r="123" spans="2:6" s="6" customFormat="1" ht="20.25" customHeight="1" thickBot="1" x14ac:dyDescent="0.3">
      <c r="B123" s="9" t="s">
        <v>17</v>
      </c>
      <c r="C123" s="4">
        <v>4276526</v>
      </c>
      <c r="D123" s="4">
        <v>17194</v>
      </c>
      <c r="E123" s="5">
        <v>0</v>
      </c>
      <c r="F123" s="28">
        <f t="shared" si="6"/>
        <v>0</v>
      </c>
    </row>
    <row r="124" spans="2:6" s="3" customFormat="1" ht="9" customHeight="1" thickBot="1" x14ac:dyDescent="0.25">
      <c r="B124" s="10"/>
      <c r="C124" s="50"/>
      <c r="D124" s="50"/>
      <c r="E124" s="50"/>
      <c r="F124" s="50"/>
    </row>
    <row r="125" spans="2:6" s="3" customFormat="1" ht="27.75" customHeight="1" thickBot="1" x14ac:dyDescent="0.25">
      <c r="B125" s="114" t="s">
        <v>122</v>
      </c>
      <c r="C125" s="114"/>
      <c r="D125" s="114"/>
      <c r="E125" s="114"/>
      <c r="F125" s="114"/>
    </row>
    <row r="126" spans="2:6" s="3" customFormat="1" ht="27" customHeight="1" thickBot="1" x14ac:dyDescent="0.25">
      <c r="B126" s="57" t="s">
        <v>60</v>
      </c>
      <c r="C126" s="58">
        <v>249995127</v>
      </c>
      <c r="D126" s="58">
        <v>384427671</v>
      </c>
      <c r="E126" s="58">
        <v>24018310</v>
      </c>
      <c r="F126" s="59" t="s">
        <v>1</v>
      </c>
    </row>
    <row r="127" spans="2:6" ht="9.75" customHeight="1" x14ac:dyDescent="0.15">
      <c r="B127" s="100" t="s">
        <v>24</v>
      </c>
      <c r="C127" s="102" t="s">
        <v>3</v>
      </c>
      <c r="D127" s="102" t="s">
        <v>4</v>
      </c>
      <c r="E127" s="102" t="s">
        <v>6</v>
      </c>
      <c r="F127" s="106" t="s">
        <v>5</v>
      </c>
    </row>
    <row r="128" spans="2:6" ht="17.25" customHeight="1" thickBot="1" x14ac:dyDescent="0.2">
      <c r="B128" s="101"/>
      <c r="C128" s="103"/>
      <c r="D128" s="103"/>
      <c r="E128" s="103"/>
      <c r="F128" s="107"/>
    </row>
    <row r="129" spans="2:6" s="14" customFormat="1" ht="20.100000000000001" customHeight="1" thickBot="1" x14ac:dyDescent="0.3">
      <c r="B129" s="11" t="s">
        <v>28</v>
      </c>
      <c r="C129" s="29">
        <v>79518206</v>
      </c>
      <c r="D129" s="29">
        <v>234605802</v>
      </c>
      <c r="E129" s="29">
        <v>11628143</v>
      </c>
      <c r="F129" s="30" t="s">
        <v>29</v>
      </c>
    </row>
    <row r="130" spans="2:6" s="14" customFormat="1" ht="20.100000000000001" customHeight="1" thickBot="1" x14ac:dyDescent="0.3">
      <c r="B130" s="11" t="s">
        <v>25</v>
      </c>
      <c r="C130" s="29">
        <v>73363207</v>
      </c>
      <c r="D130" s="29">
        <v>89974067</v>
      </c>
      <c r="E130" s="29">
        <v>8228891</v>
      </c>
      <c r="F130" s="30" t="s">
        <v>26</v>
      </c>
    </row>
    <row r="131" spans="2:6" s="14" customFormat="1" ht="20.100000000000001" customHeight="1" thickBot="1" x14ac:dyDescent="0.3">
      <c r="B131" s="11" t="s">
        <v>32</v>
      </c>
      <c r="C131" s="29">
        <v>97113714</v>
      </c>
      <c r="D131" s="29">
        <v>58362082</v>
      </c>
      <c r="E131" s="29">
        <v>4054734</v>
      </c>
      <c r="F131" s="30" t="s">
        <v>33</v>
      </c>
    </row>
    <row r="132" spans="2:6" s="14" customFormat="1" ht="20.100000000000001" customHeight="1" thickBot="1" x14ac:dyDescent="0.3">
      <c r="B132" s="11" t="s">
        <v>30</v>
      </c>
      <c r="C132" s="30">
        <v>0</v>
      </c>
      <c r="D132" s="29">
        <v>1141089</v>
      </c>
      <c r="E132" s="29">
        <v>106542</v>
      </c>
      <c r="F132" s="30" t="s">
        <v>31</v>
      </c>
    </row>
    <row r="133" spans="2:6" s="14" customFormat="1" ht="20.100000000000001" customHeight="1" thickBot="1" x14ac:dyDescent="0.3">
      <c r="B133" s="11" t="s">
        <v>27</v>
      </c>
      <c r="C133" s="30">
        <v>0</v>
      </c>
      <c r="D133" s="29">
        <v>344631</v>
      </c>
      <c r="E133" s="30">
        <v>0</v>
      </c>
      <c r="F133" s="30" t="s">
        <v>16</v>
      </c>
    </row>
    <row r="134" spans="2:6" s="14" customFormat="1" ht="11.25" customHeight="1" thickBot="1" x14ac:dyDescent="0.3">
      <c r="B134" s="37"/>
      <c r="C134" s="38"/>
      <c r="D134" s="39"/>
      <c r="E134" s="38"/>
      <c r="F134" s="51"/>
    </row>
    <row r="135" spans="2:6" ht="27" customHeight="1" thickBot="1" x14ac:dyDescent="0.2">
      <c r="B135" s="114" t="s">
        <v>122</v>
      </c>
      <c r="C135" s="114"/>
      <c r="D135" s="114"/>
      <c r="E135" s="114"/>
      <c r="F135" s="114"/>
    </row>
    <row r="136" spans="2:6" ht="16.5" customHeight="1" thickBot="1" x14ac:dyDescent="0.2">
      <c r="B136" s="57" t="s">
        <v>0</v>
      </c>
      <c r="C136" s="58">
        <v>249995127</v>
      </c>
      <c r="D136" s="58">
        <v>384427671</v>
      </c>
      <c r="E136" s="58">
        <f>SUM(E139:E151)</f>
        <v>24018311</v>
      </c>
      <c r="F136" s="59" t="s">
        <v>1</v>
      </c>
    </row>
    <row r="137" spans="2:6" ht="9.75" customHeight="1" x14ac:dyDescent="0.15">
      <c r="B137" s="100" t="s">
        <v>34</v>
      </c>
      <c r="C137" s="102" t="s">
        <v>3</v>
      </c>
      <c r="D137" s="102" t="s">
        <v>4</v>
      </c>
      <c r="E137" s="102" t="s">
        <v>6</v>
      </c>
      <c r="F137" s="106" t="s">
        <v>5</v>
      </c>
    </row>
    <row r="138" spans="2:6" ht="10.5" customHeight="1" thickBot="1" x14ac:dyDescent="0.2">
      <c r="B138" s="101"/>
      <c r="C138" s="103"/>
      <c r="D138" s="103"/>
      <c r="E138" s="103"/>
      <c r="F138" s="107"/>
    </row>
    <row r="139" spans="2:6" ht="13.5" thickBot="1" x14ac:dyDescent="0.25">
      <c r="B139" s="17" t="s">
        <v>35</v>
      </c>
      <c r="C139" s="4">
        <v>60847862</v>
      </c>
      <c r="D139" s="4">
        <v>163991221</v>
      </c>
      <c r="E139" s="4">
        <v>4371156</v>
      </c>
      <c r="F139" s="5" t="s">
        <v>36</v>
      </c>
    </row>
    <row r="140" spans="2:6" ht="13.5" thickBot="1" x14ac:dyDescent="0.25">
      <c r="B140" s="17" t="s">
        <v>37</v>
      </c>
      <c r="C140" s="4">
        <v>58629451</v>
      </c>
      <c r="D140" s="4">
        <v>67399697</v>
      </c>
      <c r="E140" s="4">
        <v>1216258</v>
      </c>
      <c r="F140" s="5" t="s">
        <v>38</v>
      </c>
    </row>
    <row r="141" spans="2:6" ht="13.5" thickBot="1" x14ac:dyDescent="0.25">
      <c r="B141" s="17" t="s">
        <v>39</v>
      </c>
      <c r="C141" s="4">
        <v>81793352</v>
      </c>
      <c r="D141" s="4">
        <v>52011111</v>
      </c>
      <c r="E141" s="4">
        <v>8692273</v>
      </c>
      <c r="F141" s="5" t="s">
        <v>40</v>
      </c>
    </row>
    <row r="142" spans="2:6" ht="13.5" thickBot="1" x14ac:dyDescent="0.25">
      <c r="B142" s="17" t="s">
        <v>41</v>
      </c>
      <c r="C142" s="4">
        <v>14397747</v>
      </c>
      <c r="D142" s="4">
        <v>44608116</v>
      </c>
      <c r="E142" s="4">
        <v>2400118</v>
      </c>
      <c r="F142" s="5" t="s">
        <v>42</v>
      </c>
    </row>
    <row r="143" spans="2:6" ht="13.5" thickBot="1" x14ac:dyDescent="0.25">
      <c r="B143" s="17" t="s">
        <v>43</v>
      </c>
      <c r="C143" s="4">
        <v>6510633</v>
      </c>
      <c r="D143" s="4">
        <v>30032010</v>
      </c>
      <c r="E143" s="4">
        <v>2772925</v>
      </c>
      <c r="F143" s="5" t="s">
        <v>44</v>
      </c>
    </row>
    <row r="144" spans="2:6" ht="13.5" thickBot="1" x14ac:dyDescent="0.25">
      <c r="B144" s="17" t="s">
        <v>45</v>
      </c>
      <c r="C144" s="4">
        <v>1843393</v>
      </c>
      <c r="D144" s="4">
        <v>13472137</v>
      </c>
      <c r="E144" s="4">
        <v>2376893</v>
      </c>
      <c r="F144" s="5" t="s">
        <v>46</v>
      </c>
    </row>
    <row r="145" spans="2:6" ht="13.5" thickBot="1" x14ac:dyDescent="0.25">
      <c r="B145" s="17" t="s">
        <v>47</v>
      </c>
      <c r="C145" s="4">
        <v>25582165</v>
      </c>
      <c r="D145" s="4">
        <v>6598937</v>
      </c>
      <c r="E145" s="4">
        <v>968180</v>
      </c>
      <c r="F145" s="5" t="s">
        <v>48</v>
      </c>
    </row>
    <row r="146" spans="2:6" ht="13.5" thickBot="1" x14ac:dyDescent="0.25">
      <c r="B146" s="17" t="s">
        <v>49</v>
      </c>
      <c r="C146" s="5">
        <v>0</v>
      </c>
      <c r="D146" s="4">
        <v>2430315</v>
      </c>
      <c r="E146" s="4">
        <v>597126</v>
      </c>
      <c r="F146" s="5" t="s">
        <v>50</v>
      </c>
    </row>
    <row r="147" spans="2:6" ht="13.5" thickBot="1" x14ac:dyDescent="0.25">
      <c r="B147" s="17" t="s">
        <v>51</v>
      </c>
      <c r="C147" s="4">
        <v>190524</v>
      </c>
      <c r="D147" s="4">
        <v>1752163</v>
      </c>
      <c r="E147" s="4">
        <v>62689</v>
      </c>
      <c r="F147" s="5" t="s">
        <v>52</v>
      </c>
    </row>
    <row r="148" spans="2:6" ht="13.5" thickBot="1" x14ac:dyDescent="0.25">
      <c r="B148" s="17" t="s">
        <v>53</v>
      </c>
      <c r="C148" s="5">
        <v>0</v>
      </c>
      <c r="D148" s="4">
        <v>1141089</v>
      </c>
      <c r="E148" s="4">
        <v>106542</v>
      </c>
      <c r="F148" s="5" t="s">
        <v>31</v>
      </c>
    </row>
    <row r="149" spans="2:6" ht="13.5" thickBot="1" x14ac:dyDescent="0.25">
      <c r="B149" s="17" t="s">
        <v>54</v>
      </c>
      <c r="C149" s="5">
        <v>0</v>
      </c>
      <c r="D149" s="4">
        <v>488375</v>
      </c>
      <c r="E149" s="4">
        <v>449176</v>
      </c>
      <c r="F149" s="5" t="s">
        <v>55</v>
      </c>
    </row>
    <row r="150" spans="2:6" ht="13.5" thickBot="1" x14ac:dyDescent="0.25">
      <c r="B150" s="17" t="s">
        <v>56</v>
      </c>
      <c r="C150" s="4">
        <v>200000</v>
      </c>
      <c r="D150" s="4">
        <v>400000</v>
      </c>
      <c r="E150" s="4">
        <v>4975</v>
      </c>
      <c r="F150" s="5" t="s">
        <v>57</v>
      </c>
    </row>
    <row r="151" spans="2:6" ht="13.5" thickBot="1" x14ac:dyDescent="0.25">
      <c r="B151" s="17" t="s">
        <v>58</v>
      </c>
      <c r="C151" s="5">
        <v>0</v>
      </c>
      <c r="D151" s="4">
        <v>102500</v>
      </c>
      <c r="E151" s="5">
        <v>0</v>
      </c>
      <c r="F151" s="5" t="s">
        <v>16</v>
      </c>
    </row>
    <row r="152" spans="2:6" ht="10.5" customHeight="1" thickBot="1" x14ac:dyDescent="0.3">
      <c r="B152" s="13"/>
      <c r="C152" s="52"/>
      <c r="D152" s="53"/>
      <c r="E152" s="52"/>
      <c r="F152" s="54"/>
    </row>
    <row r="153" spans="2:6" ht="21.75" customHeight="1" thickBot="1" x14ac:dyDescent="0.2">
      <c r="B153" s="98" t="s">
        <v>114</v>
      </c>
      <c r="C153" s="98"/>
      <c r="D153" s="98"/>
      <c r="E153" s="98"/>
      <c r="F153" s="99"/>
    </row>
    <row r="154" spans="2:6" ht="24" customHeight="1" thickBot="1" x14ac:dyDescent="0.2">
      <c r="B154" s="40" t="s">
        <v>115</v>
      </c>
      <c r="C154" s="41">
        <v>27777876</v>
      </c>
      <c r="D154" s="41">
        <v>27777876</v>
      </c>
      <c r="E154" s="41">
        <v>0</v>
      </c>
      <c r="F154" s="55">
        <f>E154/D154</f>
        <v>0</v>
      </c>
    </row>
    <row r="155" spans="2:6" x14ac:dyDescent="0.15">
      <c r="B155" s="100" t="s">
        <v>2</v>
      </c>
      <c r="C155" s="102" t="s">
        <v>3</v>
      </c>
      <c r="D155" s="102" t="s">
        <v>4</v>
      </c>
      <c r="E155" s="102" t="s">
        <v>6</v>
      </c>
      <c r="F155" s="106" t="s">
        <v>5</v>
      </c>
    </row>
    <row r="156" spans="2:6" ht="10.5" thickBot="1" x14ac:dyDescent="0.2">
      <c r="B156" s="101"/>
      <c r="C156" s="103"/>
      <c r="D156" s="103"/>
      <c r="E156" s="103"/>
      <c r="F156" s="107"/>
    </row>
    <row r="157" spans="2:6" ht="29.25" customHeight="1" x14ac:dyDescent="0.15">
      <c r="B157" s="20" t="s">
        <v>116</v>
      </c>
      <c r="C157" s="21">
        <v>27777876</v>
      </c>
      <c r="D157" s="21">
        <v>27777876</v>
      </c>
      <c r="E157" s="21">
        <v>0</v>
      </c>
      <c r="F157" s="42">
        <f>E157/D157</f>
        <v>0</v>
      </c>
    </row>
    <row r="158" spans="2:6" ht="10.5" thickBot="1" x14ac:dyDescent="0.2"/>
    <row r="159" spans="2:6" ht="19.5" customHeight="1" thickBot="1" x14ac:dyDescent="0.2">
      <c r="B159" s="98" t="s">
        <v>113</v>
      </c>
      <c r="C159" s="98"/>
      <c r="D159" s="98"/>
      <c r="E159" s="98"/>
      <c r="F159" s="99"/>
    </row>
    <row r="160" spans="2:6" ht="22.5" customHeight="1" thickBot="1" x14ac:dyDescent="0.2">
      <c r="B160" s="57" t="s">
        <v>60</v>
      </c>
      <c r="C160" s="58">
        <v>249995127</v>
      </c>
      <c r="D160" s="58">
        <v>384427671</v>
      </c>
      <c r="E160" s="58">
        <v>24018310</v>
      </c>
      <c r="F160" s="59" t="s">
        <v>1</v>
      </c>
    </row>
    <row r="161" spans="1:6" x14ac:dyDescent="0.15">
      <c r="B161" s="100" t="s">
        <v>24</v>
      </c>
      <c r="C161" s="102" t="s">
        <v>3</v>
      </c>
      <c r="D161" s="102" t="s">
        <v>4</v>
      </c>
      <c r="E161" s="102" t="s">
        <v>6</v>
      </c>
      <c r="F161" s="106" t="s">
        <v>5</v>
      </c>
    </row>
    <row r="162" spans="1:6" ht="10.5" thickBot="1" x14ac:dyDescent="0.2">
      <c r="B162" s="101"/>
      <c r="C162" s="103"/>
      <c r="D162" s="103"/>
      <c r="E162" s="103"/>
      <c r="F162" s="107"/>
    </row>
    <row r="163" spans="1:6" ht="18.75" customHeight="1" thickBot="1" x14ac:dyDescent="0.2">
      <c r="B163" s="11" t="s">
        <v>32</v>
      </c>
      <c r="C163" s="21">
        <v>27777876</v>
      </c>
      <c r="D163" s="21">
        <v>27777876</v>
      </c>
      <c r="E163" s="21">
        <v>0</v>
      </c>
      <c r="F163" s="42">
        <f>E163/D163</f>
        <v>0</v>
      </c>
    </row>
    <row r="164" spans="1:6" ht="18.75" customHeight="1" x14ac:dyDescent="0.15">
      <c r="A164" s="97" t="s">
        <v>133</v>
      </c>
      <c r="B164" s="97"/>
      <c r="C164" s="97"/>
      <c r="D164" s="97"/>
      <c r="E164" s="97"/>
      <c r="F164" s="97"/>
    </row>
  </sheetData>
  <sortState ref="B14:F18">
    <sortCondition descending="1" ref="D14:D18"/>
  </sortState>
  <mergeCells count="60">
    <mergeCell ref="C127:C128"/>
    <mergeCell ref="B2:F2"/>
    <mergeCell ref="B3:F3"/>
    <mergeCell ref="B1:F1"/>
    <mergeCell ref="B23:F23"/>
    <mergeCell ref="B15:B16"/>
    <mergeCell ref="C15:C16"/>
    <mergeCell ref="D15:D16"/>
    <mergeCell ref="E15:E16"/>
    <mergeCell ref="F15:F16"/>
    <mergeCell ref="B5:F5"/>
    <mergeCell ref="B155:B156"/>
    <mergeCell ref="C155:C156"/>
    <mergeCell ref="D155:D156"/>
    <mergeCell ref="E155:E156"/>
    <mergeCell ref="F155:F156"/>
    <mergeCell ref="B74:B75"/>
    <mergeCell ref="C74:C75"/>
    <mergeCell ref="D74:D75"/>
    <mergeCell ref="E74:E75"/>
    <mergeCell ref="F74:F75"/>
    <mergeCell ref="B135:F135"/>
    <mergeCell ref="B153:F153"/>
    <mergeCell ref="B83:B84"/>
    <mergeCell ref="C83:C84"/>
    <mergeCell ref="D83:D84"/>
    <mergeCell ref="E83:E84"/>
    <mergeCell ref="F83:F84"/>
    <mergeCell ref="E108:E109"/>
    <mergeCell ref="B106:F106"/>
    <mergeCell ref="B137:B138"/>
    <mergeCell ref="C137:C138"/>
    <mergeCell ref="D137:D138"/>
    <mergeCell ref="E137:E138"/>
    <mergeCell ref="F137:F138"/>
    <mergeCell ref="F108:F109"/>
    <mergeCell ref="B127:B128"/>
    <mergeCell ref="B6:B7"/>
    <mergeCell ref="D127:D128"/>
    <mergeCell ref="E127:E128"/>
    <mergeCell ref="F127:F128"/>
    <mergeCell ref="B108:B109"/>
    <mergeCell ref="C108:C109"/>
    <mergeCell ref="D108:D109"/>
    <mergeCell ref="B36:F36"/>
    <mergeCell ref="B39:B40"/>
    <mergeCell ref="C39:C40"/>
    <mergeCell ref="D39:D40"/>
    <mergeCell ref="E39:E40"/>
    <mergeCell ref="F39:F40"/>
    <mergeCell ref="B72:F72"/>
    <mergeCell ref="B81:F81"/>
    <mergeCell ref="B125:F125"/>
    <mergeCell ref="A164:F164"/>
    <mergeCell ref="B159:F159"/>
    <mergeCell ref="B161:B162"/>
    <mergeCell ref="C161:C162"/>
    <mergeCell ref="D161:D162"/>
    <mergeCell ref="E161:E162"/>
    <mergeCell ref="F161:F16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Haninna Romero Sanchez</cp:lastModifiedBy>
  <dcterms:created xsi:type="dcterms:W3CDTF">2019-04-09T23:42:05Z</dcterms:created>
  <dcterms:modified xsi:type="dcterms:W3CDTF">2019-04-10T19:58:18Z</dcterms:modified>
</cp:coreProperties>
</file>