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JULIO" sheetId="99" r:id="rId2"/>
  </sheets>
  <definedNames>
    <definedName name="_xlnm._FilterDatabase" localSheetId="1" hidden="1">JULIO!$A$6:$M$1119</definedName>
    <definedName name="_xlnm.Print_Area" localSheetId="0">'||'!$B$4:$Q$35</definedName>
    <definedName name="_xlnm.Print_Area" localSheetId="1">JULIO!$A$436:$L$503</definedName>
    <definedName name="_xlnm.Print_Titles" localSheetId="0">'||'!$1:$3</definedName>
    <definedName name="_xlnm.Print_Titles" localSheetId="1">JULIO!$1:$6</definedName>
  </definedNames>
  <calcPr calcId="144525"/>
</workbook>
</file>

<file path=xl/calcChain.xml><?xml version="1.0" encoding="utf-8"?>
<calcChain xmlns="http://schemas.openxmlformats.org/spreadsheetml/2006/main">
  <c r="K500" i="99" l="1"/>
  <c r="K499" i="99"/>
  <c r="K498" i="99"/>
  <c r="K497" i="99"/>
  <c r="K496" i="99"/>
  <c r="K502" i="99" l="1"/>
  <c r="L502" i="99"/>
  <c r="G75" i="99"/>
  <c r="G70" i="99"/>
  <c r="G64" i="99"/>
  <c r="G491" i="99" l="1"/>
  <c r="J34" i="96"/>
</calcChain>
</file>

<file path=xl/sharedStrings.xml><?xml version="1.0" encoding="utf-8"?>
<sst xmlns="http://schemas.openxmlformats.org/spreadsheetml/2006/main" count="1670" uniqueCount="885">
  <si>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</si>
  <si>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</si>
  <si>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</si>
  <si>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</si>
  <si>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</si>
  <si>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</si>
  <si>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</si>
  <si>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</si>
  <si>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</si>
  <si>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</si>
  <si>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</si>
  <si>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</si>
  <si>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</si>
  <si>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</si>
  <si>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</si>
  <si>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</si>
  <si>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</si>
  <si>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</si>
  <si>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</si>
  <si>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</si>
  <si>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</si>
  <si>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</si>
  <si>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</si>
  <si>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</si>
  <si>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</si>
  <si>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</si>
  <si>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</si>
  <si>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</si>
  <si>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</si>
  <si>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</si>
  <si>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</si>
  <si>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</si>
  <si>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</si>
  <si>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</si>
  <si>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</si>
  <si>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</si>
  <si>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</si>
  <si>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</si>
  <si>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</si>
  <si>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</si>
  <si>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</si>
  <si>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</si>
  <si>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</si>
  <si>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</si>
  <si>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</si>
  <si>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</si>
  <si>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</si>
  <si>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</si>
  <si>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</si>
  <si>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</si>
  <si>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</si>
  <si>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</si>
  <si>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</si>
  <si>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</si>
  <si>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</si>
  <si>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</si>
  <si>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</si>
  <si>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</si>
  <si>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</si>
  <si>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</si>
  <si>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</si>
  <si>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</si>
  <si>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</si>
  <si>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</si>
  <si>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</si>
  <si>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</si>
  <si>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</si>
  <si>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</si>
  <si>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</si>
  <si>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</si>
  <si>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</si>
  <si>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</si>
  <si>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</si>
  <si>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</si>
  <si>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</si>
  <si>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</si>
  <si>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</si>
  <si>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</si>
  <si>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</si>
  <si>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</si>
  <si>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</si>
  <si>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</si>
  <si>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</si>
  <si>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</si>
  <si>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</si>
  <si>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</si>
  <si>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</si>
  <si>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</si>
  <si>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</si>
  <si>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</si>
  <si>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</si>
  <si>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</si>
  <si>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</si>
  <si>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</si>
  <si>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</si>
  <si>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</si>
  <si>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</si>
  <si>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</si>
  <si>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</si>
  <si>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</si>
  <si>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</si>
  <si>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</si>
  <si>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</si>
  <si>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</si>
  <si>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</si>
  <si>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</si>
  <si>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</si>
  <si>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</si>
  <si>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</si>
  <si>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</si>
  <si>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</si>
  <si>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</si>
  <si>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</si>
  <si>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</si>
  <si>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</si>
  <si>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</si>
  <si>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</si>
  <si>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</si>
  <si>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</si>
  <si>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</si>
  <si>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</si>
  <si>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</si>
  <si>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</si>
  <si>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</si>
  <si>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</si>
  <si>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</si>
  <si>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</si>
  <si>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</si>
  <si>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</si>
  <si>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</si>
  <si>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</si>
  <si>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</si>
  <si>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</si>
  <si>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</si>
  <si>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</si>
  <si>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</si>
  <si>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</si>
  <si>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</si>
  <si>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</si>
  <si>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</si>
  <si>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</si>
  <si>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</si>
  <si>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</si>
  <si>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</si>
  <si>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</si>
  <si>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</si>
  <si>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</si>
  <si>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</si>
  <si>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</si>
  <si>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</si>
  <si>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</si>
  <si>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</si>
  <si>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</si>
  <si>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</si>
  <si>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</si>
  <si>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</si>
  <si>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</si>
  <si>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</si>
  <si>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</si>
  <si>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</si>
  <si>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</si>
  <si>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</si>
  <si>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</si>
  <si>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</si>
  <si>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</si>
  <si>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</si>
  <si>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</si>
  <si>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</si>
  <si>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</si>
  <si>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</si>
  <si>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</si>
  <si>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</si>
  <si>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</si>
  <si>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</si>
  <si>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</si>
  <si>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</si>
  <si>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</si>
  <si>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</si>
  <si>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</si>
  <si>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</si>
  <si>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</si>
  <si>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</si>
  <si>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</si>
  <si>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</si>
  <si>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</si>
  <si>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</si>
  <si>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</si>
  <si>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</si>
  <si>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</si>
  <si>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</si>
  <si>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</si>
  <si>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</si>
  <si>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</si>
  <si>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</si>
  <si>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</si>
  <si>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</si>
  <si>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</si>
  <si>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</si>
  <si>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</si>
  <si>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</si>
  <si>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</si>
  <si>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</si>
  <si>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</si>
  <si>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</si>
  <si>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</si>
  <si>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</si>
  <si>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</si>
  <si>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</si>
  <si>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</si>
  <si>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</si>
  <si>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</si>
  <si>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</si>
  <si>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</si>
  <si>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</si>
  <si>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</si>
  <si>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</si>
  <si>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</si>
  <si>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</si>
  <si>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</si>
  <si>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</si>
  <si>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</si>
  <si>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</si>
  <si>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</si>
  <si>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</si>
  <si>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</si>
  <si>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</si>
  <si>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</si>
  <si>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</si>
  <si>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</si>
  <si>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</si>
  <si>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</si>
  <si>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</si>
  <si>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</si>
  <si>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</si>
  <si>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</si>
  <si>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</si>
  <si>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</si>
  <si>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</si>
  <si>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</si>
  <si>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</si>
  <si>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</si>
  <si>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</si>
  <si>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</si>
  <si>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</si>
  <si>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</si>
  <si>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</si>
  <si>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</si>
  <si>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</si>
  <si>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</si>
  <si>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</si>
  <si>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</si>
  <si>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</si>
  <si>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</si>
  <si>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</si>
  <si>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</si>
  <si>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</si>
  <si>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</si>
  <si>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</si>
  <si>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</si>
  <si>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</si>
  <si>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</si>
  <si>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</si>
  <si>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</si>
  <si>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</si>
  <si>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</si>
  <si>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</si>
  <si>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</si>
  <si>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</si>
  <si>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</si>
  <si>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</si>
  <si>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</si>
  <si>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</si>
  <si>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</si>
  <si>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</si>
  <si>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</si>
  <si>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</si>
  <si>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</si>
  <si>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</si>
  <si>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</si>
  <si>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</si>
  <si>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</si>
  <si>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</si>
  <si>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</si>
  <si>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</si>
  <si>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</si>
  <si>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</si>
  <si>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</si>
  <si>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</si>
  <si>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</si>
  <si>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</si>
  <si>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</si>
  <si>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</si>
  <si>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</si>
  <si>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</si>
  <si>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</si>
  <si>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</si>
  <si>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</si>
  <si>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</si>
  <si>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</si>
  <si>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</si>
  <si>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</si>
  <si>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</si>
  <si>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</si>
  <si>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</si>
  <si>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</si>
  <si>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</si>
  <si>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</si>
  <si>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</si>
  <si>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</si>
  <si>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</si>
  <si>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</si>
  <si>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</si>
  <si>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</si>
  <si>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</si>
  <si>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</si>
  <si>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</si>
  <si>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</si>
  <si>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</si>
  <si>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</si>
  <si>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</si>
  <si>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</si>
  <si>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</si>
  <si>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</si>
  <si>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</si>
  <si>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</si>
  <si>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</si>
  <si>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</si>
  <si>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</si>
  <si>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</si>
  <si>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</si>
  <si>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</si>
  <si>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</si>
  <si>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</si>
  <si>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</si>
  <si>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</si>
  <si>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</si>
  <si>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</si>
  <si>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</si>
  <si>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</si>
  <si>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</si>
  <si>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</si>
  <si>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</si>
  <si>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</si>
  <si>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</si>
  <si>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</si>
  <si>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</si>
  <si>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</si>
  <si>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</si>
  <si>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</si>
  <si>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</si>
  <si>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</si>
  <si>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</si>
  <si>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</si>
  <si>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</si>
  <si>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</si>
  <si>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</si>
  <si>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</si>
  <si>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</si>
  <si>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</si>
  <si>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</si>
  <si>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</si>
  <si>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</si>
  <si>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</si>
  <si>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</si>
  <si>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</si>
  <si>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</si>
  <si>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</si>
  <si>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</si>
  <si>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</si>
  <si>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</si>
  <si>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</si>
  <si>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</si>
  <si>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</si>
  <si>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</si>
  <si>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</si>
  <si>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</si>
  <si>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</si>
  <si>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</si>
  <si>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</si>
  <si>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</si>
  <si>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</si>
  <si>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</si>
  <si>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</si>
  <si>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</si>
  <si>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</si>
  <si>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</si>
  <si>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</si>
  <si>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</si>
  <si>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</si>
  <si>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</si>
  <si>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</si>
  <si>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</si>
  <si>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</si>
  <si>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</si>
  <si>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</si>
  <si>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</si>
  <si>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</si>
  <si>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</si>
  <si>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</si>
  <si>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</si>
  <si>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</si>
  <si>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</si>
  <si>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</si>
  <si>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</si>
  <si>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</si>
  <si>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</si>
  <si>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</si>
  <si>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</si>
  <si>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</si>
  <si>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</si>
  <si>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</si>
  <si>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</si>
  <si>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</si>
  <si>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</si>
  <si>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</si>
  <si>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</si>
  <si>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</si>
  <si>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</si>
  <si>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</si>
  <si>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</si>
  <si>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</si>
  <si>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</si>
  <si>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</si>
  <si>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</si>
  <si>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</si>
  <si>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</si>
  <si>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</si>
  <si>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</si>
  <si>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</si>
  <si>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</si>
  <si>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</si>
  <si>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</si>
  <si>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</si>
  <si>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</si>
  <si>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</si>
  <si>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</si>
  <si>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</si>
  <si>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</si>
  <si>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</si>
  <si>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</si>
  <si>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</si>
  <si>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</si>
  <si>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</si>
  <si>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</si>
  <si>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</si>
  <si>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</si>
  <si>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</si>
  <si>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</si>
  <si>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</si>
  <si>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</si>
  <si>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</si>
  <si>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</si>
  <si>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</si>
  <si>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</si>
  <si>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</si>
  <si>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</si>
  <si>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</si>
  <si>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</si>
  <si>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</si>
  <si>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</si>
  <si>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</si>
  <si>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</si>
  <si>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</si>
  <si>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</si>
  <si>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</si>
  <si>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</si>
  <si>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</si>
  <si>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</si>
  <si>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</si>
  <si>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</si>
  <si>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</si>
  <si>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</si>
  <si>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</si>
  <si>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</si>
  <si>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</si>
  <si>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</si>
  <si>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</si>
  <si>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</si>
  <si>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</si>
  <si>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</si>
  <si>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</si>
  <si>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</si>
  <si>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</si>
  <si>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</si>
  <si>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</si>
  <si>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</si>
  <si>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</si>
  <si>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</si>
  <si>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</si>
  <si>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</si>
  <si>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</si>
  <si>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</si>
  <si>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</si>
  <si>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</si>
  <si>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</si>
  <si>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</si>
  <si>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</si>
  <si>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</si>
  <si>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</si>
  <si>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</si>
  <si>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</si>
  <si>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</si>
  <si>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</si>
  <si>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</si>
  <si>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</si>
  <si>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</si>
  <si>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</si>
  <si>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</si>
  <si>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</si>
  <si>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</si>
  <si>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</si>
  <si>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</si>
  <si>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</si>
  <si>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</si>
  <si>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</si>
  <si>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</si>
  <si>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</si>
  <si>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</si>
  <si>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</si>
  <si>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</si>
  <si>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</si>
  <si>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</si>
  <si>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</si>
  <si>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</si>
  <si>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</si>
  <si>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</si>
  <si>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</si>
  <si>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</si>
  <si>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</si>
  <si>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</si>
  <si>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</si>
  <si>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</si>
  <si>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</si>
  <si>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</si>
  <si>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</si>
  <si>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</si>
  <si>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</si>
  <si>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</si>
  <si>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</si>
  <si>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</si>
  <si>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</si>
  <si>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</si>
  <si>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</si>
  <si>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</si>
  <si>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</si>
  <si>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</si>
  <si>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</si>
  <si>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</si>
  <si>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</si>
  <si>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</si>
  <si>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</si>
  <si>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</si>
  <si>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</si>
  <si>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</si>
  <si>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</si>
  <si>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</si>
  <si>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</si>
  <si>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</si>
  <si>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</si>
  <si>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</si>
  <si>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</si>
  <si>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</si>
  <si>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</si>
  <si>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</si>
  <si>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</si>
  <si>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</si>
  <si>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</si>
  <si>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</si>
  <si>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</si>
  <si>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</si>
  <si>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</si>
  <si>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</si>
  <si>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</si>
  <si>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</si>
  <si>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</si>
  <si>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</si>
  <si>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</si>
  <si>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</si>
  <si>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</si>
  <si>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</si>
  <si>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</si>
  <si>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</si>
  <si>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</si>
  <si>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</si>
  <si>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</si>
  <si>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</si>
  <si>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</si>
  <si>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</si>
  <si>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</si>
  <si>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</si>
  <si>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</si>
  <si>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</si>
  <si>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</si>
  <si>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</si>
  <si>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</si>
  <si>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</si>
  <si>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</si>
  <si>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</si>
  <si>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</si>
  <si>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</si>
  <si>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</si>
  <si>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</si>
  <si>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</si>
  <si>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</si>
  <si>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</si>
  <si>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</si>
  <si>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</si>
  <si>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</si>
  <si>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</si>
  <si>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</si>
  <si>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</si>
  <si>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</si>
  <si>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</si>
  <si>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</si>
  <si>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</si>
  <si>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</si>
  <si>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</si>
  <si>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</si>
  <si>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</si>
  <si>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</si>
  <si>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</si>
  <si>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</si>
  <si>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</si>
  <si>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</si>
  <si>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</si>
  <si>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</si>
  <si>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</si>
  <si>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</si>
  <si>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</si>
  <si>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</si>
  <si>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</si>
  <si>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</si>
  <si>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</si>
  <si>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</si>
  <si>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</si>
  <si>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</si>
  <si>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</si>
  <si>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</si>
  <si>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</si>
  <si>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</si>
  <si>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</si>
  <si>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</si>
  <si>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</si>
  <si>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</si>
  <si>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</si>
  <si>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</si>
  <si>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</si>
  <si>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</si>
  <si>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</si>
  <si>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</si>
  <si>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</si>
  <si>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</si>
  <si>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</si>
  <si>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</si>
  <si>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</si>
  <si>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</si>
  <si>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</si>
  <si>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</si>
  <si>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</si>
  <si>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</si>
  <si>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</si>
  <si>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</si>
  <si>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</si>
  <si>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</si>
  <si>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</si>
  <si>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</si>
  <si>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</si>
  <si>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</si>
  <si>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</si>
  <si>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</si>
  <si>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</si>
  <si>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</si>
  <si>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 xml:space="preserve"> LA PENALIDAD APLICADA A LA VALORIZACION N° 01 DEL PROVEEDOR CUSQUISIBAN OCAS WILDER DANNY</t>
  </si>
  <si>
    <t>GORECAJ -SEDE CENTRAL RECAUDACION POR LA PENALIDAD APLICADA A LA VALORIZACION N° 01 DEL PROVEEDOR CUSQUISIBAN OCAS WILDER DANNY DEL PROYECTO REMODELACION DE AULA ADQUISICIÓN DE EQUIPO DE AULA Y MOBILIARIO EN EL ISTITUTO DE EDUCACIÓN SUPERIOR PEDAGOGICO PUBLICO 13 DE JULIO DE 1882 DISTRITO DE SAN PABLO, CAJAMARCA SEGUN C/P N° 21-02-2023 SAIAF 778-2023 DEL 24-02-2023</t>
  </si>
  <si>
    <t>25001972</t>
  </si>
  <si>
    <t xml:space="preserve">PENALIDAD APLICADAA LA O/S 701 DEL PROVEEDOR ABANTO URBINA MIGUEL </t>
  </si>
  <si>
    <t>GORECAJ - SEDE CENTRAL RECAUDACION POR LA PENALIDAD APLICADAA LA O/S 701 DEL PROVEEDOR ABANTO URBINA MIGUEL , CANCELACI ON POR EL SERVICIO ESPECIALIZADO EN GESTION CONTABLE Y ADMINISTRATIVA DE COOPERATIVAS PARA LA PROPUESTA PRODUCTIVA: MEJORAMIENTO DE LA PLANTA DE PROCESAMIENTO Y COMERCIALIZACION DEL CUY DEL AEO COOPREDESCUY. PRIMER ENTREGABLE, SEGUN SIAF 3509-2025</t>
  </si>
  <si>
    <t>25002139</t>
  </si>
  <si>
    <t>POR EL TRASLADO A LA CUT DE LA PENALIDAD APLICADA A HUAMAN QUIÑA ORLANDO SERVICIOS DE TERCEROSS SIAF 1408 RO</t>
  </si>
  <si>
    <t>POR EL TRASLADO A LA CUT LA PENALIDAD APLICADA A LEON ALCANTARA ERNESTO GENARO SERVICIOS DE ALQUILER DE CAMIONETA SIAF 4240 RO</t>
  </si>
  <si>
    <t>POR EL TRASLADO A LA CUT LA PENALIDAD APLICADA A LEON ALCANTARA ERNESTO GENARO SERVICIOS DE ALQUILER DE CAMIONETA SIAF 3186 RO</t>
  </si>
  <si>
    <t>POR EL TRASLADO A LA CUT LA PENALIDAD APLICADA A ROJAS VALERA VANESSA NOEMI SERVICIOS DE TERCEROS SIAF 4891 FONCOR</t>
  </si>
  <si>
    <t>POR EL TRASLADO A LA CUT DE LA PENALIDAD APLICADA A INCOL INGENIEROS EIRL SERVICIOS DE SUPERVISION SIAF 3392 REGALIAS</t>
  </si>
  <si>
    <t>POR EL TRASLADO A LA CUT LA PENALIDAD APLICADA A MAQ MINING CAJAMARCA EIRL SERVICIOS DE ALQUILER DE CAMIONETA SIAF 1692 RO</t>
  </si>
  <si>
    <t>POR EL TRASLADO A LA CUT LA PENALIDAD APLICADA A DIAZ MEDINA JUAN BAUTISTA SERVICIO DE SUPERVISOR SIAF 2993 FONCOR</t>
  </si>
  <si>
    <t>POR EL TRASLADO A LA CUT DE LA PENALIDAD APLICADA A ALCALDE IZQUIERDO YASEL ROSA SERVICIOS DE TERCEROS SIAF 4780 FONCO</t>
  </si>
  <si>
    <t>POR EL TRASLADO A LA CUT DE LA PENALIDAD APLICADA AYZQUIERDO VILLANUEVA JOAQUIN SERVICIOS DE TERCEROS SIAF 4104 RO</t>
  </si>
  <si>
    <t>POR EL TRASLADO A LA CUT DE LA PENALIDAD APLICADA A YZQUIERDO VILLANUEVA JOAQUIN SERVICIOS DE TERCEROS SIAF 4104 RO</t>
  </si>
  <si>
    <t>POR EL TRASLADO A LA CUT DE LA PENALIDAD APLICADA A DIAZ PICHEN SABINO DAVID SERVICIOS DE TERCEROS SIAF 4107 RO</t>
  </si>
  <si>
    <t>POR EL TRASLADO A LA CUT DE LA PENALIDAD APLICADA A R YB SOLUCIONES EIRL SERVICIOS DE ALQUILER CAMIONETA SIAF 4705 RO</t>
  </si>
  <si>
    <t>POR EL TRASLADO A LA CUT DE LA PENALIDAD APLICADA A R Y B SOLUCIONES ERVICIOS DE DE ALQUILER CAMIONETA SIAF 4705 RO</t>
  </si>
  <si>
    <t>POREL TRASLADO A LA CUT LA PENALIDAD APLICADA A RUIZ PARIONA JULIA SHARIFTT I SERVICIOS DE TERCEROS SIAF 4704 RO</t>
  </si>
  <si>
    <t>POR EL TRASLADO A LA CUT LA PENALIDAD APLICADA A RONCAL SATTUI RICARDO ALFREDO SERVICIO DE TERCEROS SIAF 5130 RO</t>
  </si>
  <si>
    <t>POR EL TRASLADO A LA CUT LA PENALIDAD APLICADA A RMP SUMINISTROS EIRL POR LA ADQUISICION DE TONER SIAF 5455 RO</t>
  </si>
  <si>
    <t>POR EL TRASLADO A LA CUT LA PENALIDAD APLICADA A TERRANALYSIS CONSULTORES EJECUTORES EIRL SERVICIO DE CONSULTORIA SIAF 5639 FONCOR</t>
  </si>
  <si>
    <t>POR EL TRASLADO A LA CUT LA PENALIDAD APLICADA A DISTRIBUIDOR Y TRANSPORTE SAN JUAN SOCIEDAD ANONIMA CERRADA - POR EL SERVICIO DE ALQUILER DE UNA CAMIONETA SIAF 4084 RO</t>
  </si>
  <si>
    <t>POR EL TRASLADO A LA CUT LA PENALIDAD APLICADA A A SANGAY JARA HISAMAR HILDAURA POR EL SERVICIO DE TERCEROS SIAF 2604 FONCOR</t>
  </si>
  <si>
    <t>POR EL TRASLADO A LA CUT LA PENALIDAD APLICADA A SANGAY JARA HISAMAR HILDAURA SERVICIO DE TERCEROS SIAF 2604 FONCOR</t>
  </si>
  <si>
    <t>POR EL TRASLADO A LA CUT DE LA PENALIDAD APLICADA A GUEVARA GUEVARA HECTOR YEFRI SERVICO DE TERCEROS SIAF 4995 RO</t>
  </si>
  <si>
    <t>121</t>
  </si>
  <si>
    <t>POR EL TRASLADO A LA CUT LA PENALIDAD APLICADA A IRZA INGENIEROS SRL SERVICIO DE TERCEROS SIAF8351 FONCOR</t>
  </si>
  <si>
    <t>POR EL TRASLADO A LA CUT LA PENALIDAD APLICADA A VASQUEZ CHAVEZ KATIA LIZET SERVICIO DE TERCEROS SIAF6239 RO</t>
  </si>
  <si>
    <t>POR EL TRASLADO A LA CUT LA PENALIDAD APLICADA AFRANCO REYNA ALVARADO DAVID SERVICIO DE TERCEROS SIAF 5565 RO</t>
  </si>
  <si>
    <t>POR EL TRASLADO A LA CUT LA PENALIDAD APLICADA A GALLARDO HUARIPATA ROGER ALEX SERVICIO DE TERCEROS SIAF 5404 RO</t>
  </si>
  <si>
    <t>POR EL TRASLADO A LA CUT LA PENALIDAD APLICADA A MORI SANCHEZ ROCIO ELIZABETH SERVICIO DE TERCEROS SIAF7209 RO</t>
  </si>
  <si>
    <t>POR EL TRASLADO A LA CUT LA PENALIDAD APLICADA A MORI SANCHEZ ROCIO ELIZABETH SERVICIO DE TERCEROS SIAF 7209 RO</t>
  </si>
  <si>
    <t>POR EL TRASLADO A LA CUT LA PENALIDAD APLICADA A VASQUEZ CHAVEZ KATIA LIZET SERVICIO DE TERCEROS SIAF 6239 RO</t>
  </si>
  <si>
    <t>POR EL TRASLADO A LA CUT LA PENALIDAD APLICADA A INFANTE VICTORIO VICTORIARUTH SERVICIO DE TERCEROS SIAF 4011 RO</t>
  </si>
  <si>
    <t>POR EL TRASLADO A LA CUT LA PENALIDAD APLICADA AMONTOYA MESTANZA JUAN DIEGO O SERVICIO DE TERCEROS SIAF 2791 FONCOR</t>
  </si>
  <si>
    <t>POR EL TRASLADO A LA CUT LA PENALIDAD APLICADA A PEREZ ANGULO AUGUSTO AARONFREDO SERVICIO DE TERCEROS SIAF 2779 RO</t>
  </si>
  <si>
    <t>POR EL TRASLADO A LA CUT LA PENALIDAD APLICADA A YZQUIERDO VILLANUEVA JOAQUIN SERVICIO DE TERCEROS SIAF3184 RO</t>
  </si>
  <si>
    <t>POR EL TRASLADO A LA CUT LA PENALIDAD APLICADA A HURTADO SILVA LEONARDO SERVICIOS DE TERCEROS SIAF 4835 FONCOR</t>
  </si>
  <si>
    <t>POR EL TRASLADO A LA CUT LA PENALIDAD APLICADA CRUZADO MEDINA VICTOR MALECIO SERVICIOS DE ALQUILER DE CAMIONETA SIAF 5488 RO</t>
  </si>
  <si>
    <t>POR EL TRASLADO A LA CUT LA PENALIDAD APLICADA AVASQUEZ CHAVES KATIA LIZET SERVICIOS DE TERCEROS SIAF6239 RO</t>
  </si>
  <si>
    <t>POR EL TRASLADO A LA CUT LA PENALIDAD APLICADA A LOPEZ ZELADA LUIS ALBERTO SERVICIOS DE TERCEROS SIAF 7105 FONCOR</t>
  </si>
  <si>
    <t>POR EL TRASLADO A LA CUT LA PENALIDAD APLICADA A DIAZ PICHEN SABIDO DAVID SERVICIOS DE TERCEROS SIAF 7206 RO</t>
  </si>
  <si>
    <t>MES DE AGOSTO</t>
  </si>
  <si>
    <t>POR EL TRASLADO A LA CUT LA PENALIDAD APLICADA A INMOBILIARIA Y CONSTRUCCION CUMBRE DORADA SAC SERVICIOS DE TERCEROS SIAF 8746 FONCOR</t>
  </si>
  <si>
    <t>POR EL TRASLADO DE LA PENALIDAD APLICADA A VASQUEZ TORRES ITALO NICSON SERVICIOS DE TERCEROS SIAF 1702 FONCOR</t>
  </si>
  <si>
    <t>POR EL TRASLADO A LA CUT LA PENALIDAD APLICADA A CENTURION SANCHEZ SHARON ANAIS SERVICIOS DE TERCEROS SIAF4096 RO</t>
  </si>
  <si>
    <t>POR EL TRASLADO A LA CUT LA PENALIDAD APLICADA A CONSORCIO FRAYLES SERVICIOS DECONSULTORIA FONCOR</t>
  </si>
  <si>
    <t>POR EL TRASLADO A LA CUT LA PENALIDAD APLICADA A MORILLO NINATANTA CLAUDIA ESTHEFANIE SERVCIOS DE TERCEROS SIAF 6039 RDR</t>
  </si>
  <si>
    <t>POR EL TRASLADO A LA CUT LA PENALIDAD APLICADA A DIAZ SILVA CARLOS DANIEL SERVICIOS DE TERCEROS SIAF 6038 RDR</t>
  </si>
  <si>
    <t>POR EL TRASLADO A LA CUT LA PENALIDAD APLICADA A CONSORCIO LOS FRAYLES SERVICIOS DE CONSULTORIA SIAF 7685 FONCO</t>
  </si>
  <si>
    <t>POR EL TRASLADO A LA CUT DE LA PENALIDAD DIAZ PICHEN SABINO DAVID SERVICIOS DE TERCEROS SIAF 7206 RO</t>
  </si>
  <si>
    <t>TRASLADO A LA CUT LA PENALIDAD APLICADA A HOYOS BERNAL YOVANI ROXANA SERVICIO DE TERCEROS SIAF 7507 RO</t>
  </si>
  <si>
    <t>TRASLADO A LA CUT LA PENALIDAD APLICADA A CELIS PEREZ CARLOS ALBERTO SERVICIO DE TERCEROS SIAF 3530 RDR</t>
  </si>
  <si>
    <t>TRASLADO A LA CUT LA PENALIDAD APLICADA A R Y B SOLUCIONES EIRL ALQUILER DE CAMIONETA RO</t>
  </si>
  <si>
    <t>POR EL TRASLADO A LA CUT LA PENALIDAD A R Y B SOLUCIONES EIRL ALQUILER DE CAMIONETA SIAF 6868 RO</t>
  </si>
  <si>
    <t>POR EL TRASLADO A LA CUT LA PENALIDAD APLICADA A J Y TELLOS SERVCIOS GENERALES QUILER DE UNA CAMIONETA SIAF 7210 RO</t>
  </si>
  <si>
    <t>POR EL TRASLADO A LA CUT LA PENALIDAD APLICADA A DIAZ PICHEN SABINO DAVID SERVICIOS DE TERCEROS SIAf 7206 RO</t>
  </si>
  <si>
    <t>POR EL TRASLADO A LA CUT LA PENALIDAD APLICADA A J Y TELLOS SERVICIOS GENERALES SAC ALQUILER DE CAMIONETA SIAF 7210 RO</t>
  </si>
  <si>
    <t>POR EL TRASLADO A LA CUT LA PENALIDAD APLICADA A CALLE HUAMAN YESBANI MIREY ALQUILER DE UNA CAMIONETA SIAF 7188 RO</t>
  </si>
  <si>
    <t>POR EL TRASLADO A LA CUT LA PENALIDAD APLICADA A AGUINAGA SALAZAR LUIS ALBERTO SERVICIOS DE TERCEROS SIAF 7739 RO</t>
  </si>
  <si>
    <t>POR EL TRASLADO A LA CUT LA PENALIDAD APLICADA A RODRIGUEZ DIAZ SAMUEL ANDRES SERVICIOS DE TERCEROS SIAF 5576 RO</t>
  </si>
  <si>
    <t>PENALIDAD APLICADA A MEDINA VASQUEZ YESSENIA ALQUILER DE UNA CAMIONETA SIAF 6324 RO</t>
  </si>
  <si>
    <t>POR EL TRASLADO A LA CUT LA PENALIDAD APLICADA A MEDINA VASQUEZ YESSENIA SERVICIOS D ETERCEROS SIAF 6324 RO</t>
  </si>
  <si>
    <t>POR EL TRASLADO A LA CUT LA PENALIDAD APLICADA A MEDINA VASQUEZ YESSENIA ALQUILER DE UNA CAMIONETA SIAF 6324 RO</t>
  </si>
  <si>
    <t>PENALIDAD APLICADA A PESANTES ARANA JORGE IGNACIO SERVICIOS DE TERCEROS SIAF 7771 RO</t>
  </si>
  <si>
    <t>PENALIDAD APLICADA A MEJIA CACERES LILIANA INGRID SERVICIO DE TERCEOS SIAF 7737 RO</t>
  </si>
  <si>
    <t>POR EL TRASLADO A LA CUT LA PENALIDAD APLICADA A VERA ROJAS ENIT DEL CARMEN SERVICIOS DE TERCEROS SIAF 5571 RO</t>
  </si>
  <si>
    <t>POR EL TRASLADO A LA CUT LA PENALIDAD APLICADA ASALDAÑA VALDIVIA FIORELA ELIZABETH ALQUILER CAMIONETA SIAF 528</t>
  </si>
  <si>
    <t>POR EL TRASLADO A LA CUT LA PENALIDAD APLICADA A SALDAÑA VALDIVIA FIORELA ELIZABETH ALQUILER DE CAMIONETA SIAF 5285 RO</t>
  </si>
  <si>
    <t>POR EL TRASLADO A LA CUT LA PENALIDAD APLICADA A SALDAÑA VALDIVIA FIORELA ELIZABETH SERVICIO DE TERCEROS SIAF 5285 RO</t>
  </si>
  <si>
    <t>POR EL TRASLADO A LA CUT LA PENALIDAD APLICADA ASALDAÑA GARCIA DEISI MARIBEL SERVICIO DE SUPERVISION SIAF 8744 FONCOR</t>
  </si>
  <si>
    <t>POR EL TRASLADO A LA CUT LA PENALIDAD APLICADA AYZQUIERDO VILLANUEVA JOAQUIN SERVICIO DE TERCEROS SIAF 7207 RO</t>
  </si>
  <si>
    <t>POR EL TRASLADO A LA CUT LA PENALIDAD APLICADA A YZQUIERDO VILLANUEVA JOAQUIN SERVICIOS DE TERCEROS SIAF 7207 RO</t>
  </si>
  <si>
    <t>POR EL TRASLADO A LA CUT LA PENALIDAD APLICADA A YZQUIERDO VILLANUEVA JOAQUIN SERVICIO DE TERCEROS SIAF7207 RO</t>
  </si>
  <si>
    <t>POR EL TRASLADO A LA CUT LA PENALIDAD APLICADA A CONSULTORA CAXA PERU SERVICIO DE SUPERVISION SIAF 8744 FONCOR</t>
  </si>
  <si>
    <t>POR EL TRASLADO A LA CUT LA PENALIDAD APLICADA A ZELADA CHAVARRY ANTERO MANUEL SERVICIOS D ETERCEROS SIAF 7526 RO</t>
  </si>
  <si>
    <t>POR EL TRASLADO A LA CUT LA PENALIDAD APLICADA A CONSULTORA CAXA PERU SUPERVISION DE EXPEDIENTES SIAF 8744 FONCOR</t>
  </si>
  <si>
    <t>POR EL TRASLADO A LA CUT LA PENALIDAD APLICADA A CHAVEZ GARCIA LUCYANNA VICTORIA SERVICIOS DE TERCEROS SIAF2949 FONCOR</t>
  </si>
  <si>
    <t>POR EL TRASLADO A LA CUT LA PENALIDAD APLICADA A MARIN URBINA FREDY ISMAEL I SERVICIOS DE TERCEROS SIAF2846 FONCOR</t>
  </si>
  <si>
    <t>POR EL TRASLADO A LA CUT LA PENALIDAD APLICADA A GUEVARA GUEVARA HECTOR YEFRI SERVICIOS D ETERCEROS SIAF 4995 RO</t>
  </si>
  <si>
    <t>POR EL TRASLAD O A LA CUT LA PENALIDAD APLICADA CEIJAS SILVA CRISTIAN EDUARDO SERVICIOS DE TERCEROS SIAF 3520 DONACIONES</t>
  </si>
  <si>
    <t>POR EL TRASLAD O A LA CUT LA PENALIDAD APLICADA FRANCO REYNA ALVARO DAVID SERVICIOS DE TERCEROS SIAF 3520 DONACIONES</t>
  </si>
  <si>
    <t>POR EL TRASLADO A LA CUT LA PENALIDAD APLICADA A MEDINA VASQUEZ YESSENIA ALQUILER DE CAMIONETA SIAF 6324 RO</t>
  </si>
  <si>
    <t>POR EL TRASLADO A LA CUT LA PENALIDAD APLICADA A CONTRERAS MEDINA KEYLA XIOMERY SERVICIO DE TERCEROS SIAF4469 RDR</t>
  </si>
  <si>
    <t>POR EL TRASLADO A LA CUT LA PENALIDAD APLICADA A ALCANTARA MEMBRILLO KATHIA ROXANA SERVICIO DE TERCEROS SIAF 4481 RO</t>
  </si>
  <si>
    <t>POR EL TRASLADO A LA CUT LA PENALIDAD APLICADA A CALLE HUAMAN YESBANI MIREY ALQUILER DE CAMIONETA SIAF 7978 RO</t>
  </si>
  <si>
    <t>POR EL TRASLADO A LA CUT LA PENALIDAD APLICADA A CALLE HUAMAN YESBANI MIREY ALQUILER DE CAMIONETA SIAF 8352 RO</t>
  </si>
  <si>
    <t>POR EL TRASLADO A LA CUT LA PENALIDAD APLICADA A ROJAS NAVARO MARLENI SIAF 7880 RO</t>
  </si>
  <si>
    <t>POR EL TRASLADO A LA CUT LA PENALIDAD APLICADA A SERVICIO DE CONSULTORIA SIAF 3365 CANON SOBRE CANON</t>
  </si>
  <si>
    <t>POR EL TRASLADO A LA CUT LA PENALIDAD APLICADA A REPRERSENTACIONES GOMEZ EIRL SERVICIO DE TERCEROS SIAF 7820 Canon sobre canon</t>
  </si>
  <si>
    <t>POR EL TRASLADO A LA CUT LA PENALIDAD APLICADA A BARRENA VIGO NICOLAS SERVICIOS DE TERCEROS SIAF 2258 RO</t>
  </si>
  <si>
    <t>POR EL TRASLADO A LA CUT LA PENALIDAD APLICADA A GUEVARA IDROGO JHANN CARLOS SERVICIO DE TERCEROS SIAF 3451 DONACIONES</t>
  </si>
  <si>
    <t>POR EL TRASLADO A LA CUT LA PENALIDAD APLICADA A PINTADO AGUILAR YUDITH MABEL SIAF 7668 RO</t>
  </si>
  <si>
    <t>POR EL TRASLADO A LA CUT LA PENALIDAD APLICADA ABELLOSO CRUZ CLEDY KARIN SERVICIO DE TERCEROS SIAF 2132 FONCOR</t>
  </si>
  <si>
    <t>POR EL TRASLADO A LA CUT LA PENALIDAD APLICADA A R Y B SOLUCIONES ALQUILER DE CAMIONETA RO</t>
  </si>
  <si>
    <t>POR EL TRASLADO A LA CUT LA PENALIDAD APLICADA A XIE INGENIEROS SRL SERVICIO DE CONSULTORIA SIAF 6626 FONCOR</t>
  </si>
  <si>
    <t>POR EL TRASLADO A LA CUT LA PENALIDAD APLICADA A PEREIRA ORTIZ LILIA MARLENISERVICIO DE TERCEROS SIAF 1170 FONCOR</t>
  </si>
  <si>
    <t>POR EL TRASLADO A LA CUT LA PENALIDAD APLICADA A SERVICIO DE TERCEROS SIAF 6194 RO</t>
  </si>
  <si>
    <t>POR EL TRASLADO A LA CUT LA PENALIDAD APLICADA A FLORES CONTRERAS DIANA ZAITH SERVICIOS DE TERCEROS SIAF 7773 RO</t>
  </si>
  <si>
    <t>POR EL TRASLADO A LA CUT LA PENALIDAD APLICADA A CASTREJON SANGAY ELIAS SERVICIOS DE TERCEROS SIAF 5699 RDR</t>
  </si>
  <si>
    <t>POR EL TRASLADO A LA CUT LA PENALIDAD APLICADA A LOPEZ BECERRA LIZ VERONICA SERVICIOS DE TERCEROS SIAF 4669 RDR</t>
  </si>
  <si>
    <t>POR EL TRASLADO A LA CUT LA PENALIDAD APLICADA A VASQUEZ CHAVEZ KATIA LIZET SERVICIOS DE TERCEROS SIAF 6239 RO</t>
  </si>
  <si>
    <t>POR EL TRASLADO A LA CUT LA PENALIDAD APLICADA A VILLANUEVA VILLANUEVA CARLOS MARTIN SERVICIOS DE TERCEROS SIAF 6153 RO</t>
  </si>
  <si>
    <t>POR EL TRASLADO A LA CUT LA PENALIDAD APLICADA A PESANTES ARANA JORGE IGNACIO SERVICIOS DE TERCEROS SIAF 8285 RO</t>
  </si>
  <si>
    <t>POR EL TRASLADO A LA CUT LA PENALIDAD APLICADA A LEON ALCANTARA ERNESTO GENARO ALQUILER DE CAMIONETA SIAF 7211 RO</t>
  </si>
  <si>
    <t>POR EL TRASLADO A LA CUT LA PENALIDAD APLICADA A VARGAS MEDINA BETTY YULIZA SERVICIOS DE TERCEROS SIAF 6447 RO</t>
  </si>
  <si>
    <t>POR EL TRASLADO A LA CUT LA PENALIDAD APLICADA A ROJAS ACUÑA SEGUNDO RICARDO SERVICIOS DE TEREROS SIAF 2271 FONCOR</t>
  </si>
  <si>
    <t>POR EL TRASLADO A LA CUT LA PENALIDAD APLICADA A PESANTES ARANDA JORGE IGNACIO SERVICIOS DE TERCEROS SIAF 7942 RO</t>
  </si>
  <si>
    <t>POR EL TRASLADO A LA CUT LA PENALIDAD APLICDA A PINTADO AGUILAR YUDITH MABEL SERVICIO DE TERCEROS SIAF 7830 RO</t>
  </si>
  <si>
    <t>POR EL TRASLADO A CUT LA PENALIDAD APLICADA A ECOMA PERU EIRL SERVICIO DE TRANSPORTE SIAF 8731 RDR</t>
  </si>
  <si>
    <t>POR EL TRASLADO A CUT LA PENALIDAD APLICADA A CALLE HUAMAN YESBANI MIREY ALQUILER DE MOVILIDAD SIAF 7664 RO</t>
  </si>
  <si>
    <t>POR EL TRASLADO A LA PENALIDAD APLICADA CORPORACION PERVOL ALQUILER DE MAQUINARIA SIAF 9123 CANON Y SOBRE CANON</t>
  </si>
  <si>
    <t>POR EL TRASLADO A LA CUT DE LA PENALIDAD APLICADA A PEREZ ANGULO AUGUSTO SERVICIOS DE TERCEROS SIAF 2779 FONCOR</t>
  </si>
  <si>
    <t>MES DE SETIEMBRE</t>
  </si>
  <si>
    <t>RELACION DE PENALIDADES APLICADAS AL MES DE OCTUBRE 20255</t>
  </si>
  <si>
    <t>PENALIDAD APLICADA ACONSTRUCTORACIVIL SAN FRANCISCO</t>
  </si>
  <si>
    <t>POR EL TRASLADO A LA CUT LA PENALIDAD APLICADA ACONSTRUCTORACIVIL SAN FRANCISCO SERVICIO DE CONSTRUCCION SIAF 10205 CAN ON SOBRE CANON</t>
  </si>
  <si>
    <t>07/10/2025</t>
  </si>
  <si>
    <t xml:space="preserve"> PENALIDAD APLICADA A SANCHEZ RUIZ MONICA DEL CARMEN S</t>
  </si>
  <si>
    <t>POR EL TRASLADO A LA CUT LA PENALIDAD APLICADA A SANCHEZ RUIZ MONICA DEL CARMEN SERVICIO DE TERCEROS SIAF 4995 RO</t>
  </si>
  <si>
    <t>06/10/2025</t>
  </si>
  <si>
    <t>PENALIDAD APLICADA A SALDAÑA VALDIVIA FIORELA ELIZABETH</t>
  </si>
  <si>
    <t>POR EL TRASLADO A LA CUT LA PENALIDAD APLICADA A SALDAÑA VALDIVIA FIORELA ELIZABETH ALQUILER DE CAMIONETA SIAF 7822 RO</t>
  </si>
  <si>
    <t xml:space="preserve"> PENALIDAD APLICADA A SANCHEZ LLANOS JOSE FELIX </t>
  </si>
  <si>
    <t>POR EL TRASLADO A LA CUT LA PENALIDAD APLICADA A SANCHEZ LLANOS JOSE FELIX SERVICIO DE TERCEROS SIAF 4467 CANON SOBRE CANON</t>
  </si>
  <si>
    <t>PENALIDAD APLICADA A ALMACENES GUREMI SAC</t>
  </si>
  <si>
    <t>POR EL TRASLADO A LA CUT LA PENALIDAD APLICADA A ALMACENES GUREMI SAC ADQUISICION DE UTILES DE ESCRITORIO SIAF 8817 CANON SOBRE CANON</t>
  </si>
  <si>
    <t xml:space="preserve"> PENALIDAD APLICADA A STAFF DE NEGOCIOS SAC </t>
  </si>
  <si>
    <t>POR EL TRASLADO A LA CUT LA PENALIDAD APLICADA A STAFF DE NEGOCIOS SAC ALQUILER DE AREA LIBRE SIAF 8331 CANON SOBRE CANON</t>
  </si>
  <si>
    <t xml:space="preserve"> PENALIDAD APLICADA A CAMPOS DIAZELMER ERNAN </t>
  </si>
  <si>
    <t>POR EL TRASLADO A LA CUT LA PENALIDAD APLICADA A CAMPOS DIAZELMER ERNAN SERVICIO DE TERCEROS SIAF7189 RDR</t>
  </si>
  <si>
    <t xml:space="preserve">PENALIDAD APLICADA A GUEVARA GUEVARA HECTOR YEFRI </t>
  </si>
  <si>
    <t>POR EL TRASLADO A LA CUT LA PENALIDAD APLICADA A GUEVARA GUEVARA HECTOR YEFRI SERVICIO DE TERCEROS SIAF 4995 RO</t>
  </si>
  <si>
    <t xml:space="preserve"> PENALIDAD APLICADA A GUEVARA GUEVARA HECTOR YEFRI </t>
  </si>
  <si>
    <t>PENALIDAD APLICADA A VELASQUEZ VASQUEZ EMILIO FELIX</t>
  </si>
  <si>
    <t>POR EL TRASLADO A LA CUT LA PENALIDAD APLICADA A VELASQUEZ VASQUEZ EMILIO FELIX POR SERVICIO DE CONSULTORIA SIAF 10454 CANON SOBRE CANON</t>
  </si>
  <si>
    <t>09/10/2025</t>
  </si>
  <si>
    <t xml:space="preserve"> PENALIDAD APLICAD A DELGADO BAZANCALIMERIA </t>
  </si>
  <si>
    <t>POR EL TRASLADO ALA CUT LA PENALIDAD APLICAD A DELGADO BAZANCALIMERIA SERVICIOS DE TERCEROS SIAF 8545 CANON SOBRE CANON</t>
  </si>
  <si>
    <t xml:space="preserve">PENALIDAD APLICADA A SANCHEZ LLANOS JOSE FELIX </t>
  </si>
  <si>
    <t>POR EL TRASLADO A LA CUT LA PENALIDAD APLICADA A SANCHEZ LLANOS JOSE FELIX SEVICIOS DE TERCEROS SIAF 4467 CANON SOBRE CANON</t>
  </si>
  <si>
    <t xml:space="preserve"> PENALIDAD APLICADA A SAENZ PORTAL CYNTIA CATTHERINE </t>
  </si>
  <si>
    <t>POR EL TRASLADO A LA CUT LA PENALIDAD APLICADA A SAENZ PORTAL CYNTIA CATTHERINE SERVICIO DE TERCEROS SIAF 8239 FONCOR</t>
  </si>
  <si>
    <t>10/10/2025</t>
  </si>
  <si>
    <t>PENALIDAD APLICADA A MARIN DIAZ TONY HARRY</t>
  </si>
  <si>
    <t>POR EL TRASLADO A LA CUT LA PENALIDAD APLICADA A MARIN DIAZ TONY HARRY SERVICIO DE TERCEROS SIAF 5697 CANON SOBRE CANON</t>
  </si>
  <si>
    <t xml:space="preserve">PENALIDAD APLICADA A MARIN DIAZ TONY HARRY </t>
  </si>
  <si>
    <t xml:space="preserve"> PENALIDAD APLICADA A DIAZ PICHENSABINO DAVID</t>
  </si>
  <si>
    <t>POR EL TRASLADO A LA CUT LA PENALIDAD APLICADA A DIAZ PICHENSABINO DAVID SERVICIO DE TERCEROS SIAF 7769 RO</t>
  </si>
  <si>
    <t xml:space="preserve">PENALIDAD APLICADA A DIAZ PICHENSABINO DAVID </t>
  </si>
  <si>
    <t xml:space="preserve"> PENALIDAD APLICADA A DIAZ PICHENSABINO DAVID </t>
  </si>
  <si>
    <t xml:space="preserve"> PENALIDAD APLICADA A GUEVARA VERASTEGUI IRIS YERALIZ</t>
  </si>
  <si>
    <t>POR EL TRASLADO A LA CUT LA PENALIDAD APLICADA A GUEVARA VERASTEGUI IRIS YERALIZ SERVICIO DE TERCEROS SIAF 8795 RO</t>
  </si>
  <si>
    <t xml:space="preserve"> PENALIDAD APLICADA A ROJAS VALERA VANESSA NOEMI </t>
  </si>
  <si>
    <t>POR EL TRASLADO A LA CUT LA PENALIDAD APLICADA A ROJAS VALERA VANESSA NOEMI SERVICIO DE TERCEROS SIAF 4891 FONCOR</t>
  </si>
  <si>
    <t xml:space="preserve"> PENALIDAD APLICDA A ABANTO GOMEZLESLIE YANDIRA </t>
  </si>
  <si>
    <t>POR EL TRASLADO A LA CUT LA PENALIDAD APLICDA A ABANTO GOMEZLESLIE YANDIRA SERVICIOS DE TERCEROS SIAF 4625 RO</t>
  </si>
  <si>
    <t>15/10/2025</t>
  </si>
  <si>
    <t xml:space="preserve"> PENALIDAD APLICDA A MENDOZA HUAMAN JAMES NICK</t>
  </si>
  <si>
    <t>POR EL TRASLADO A LA CUT LA PENALIDAD APLICDA A MENDOZA HUAMAN JAMES NICK SERVICIOS DE TERCEROS SIAF 9563 RO</t>
  </si>
  <si>
    <t xml:space="preserve"> PENALIDAD APLICDA A DIAZ MORALES MARINA ANGELMIRA</t>
  </si>
  <si>
    <t>POR EL TRASLADO A LA CUT DE LA PENALIDAD APLICDA A DIAZ MORALES MARINA ANGELMIRA SIAF 7536 RO</t>
  </si>
  <si>
    <t xml:space="preserve"> PENALIDAD AAPLICDA A AGUILAR ESPINOZA CARLOS IVAN</t>
  </si>
  <si>
    <t>POR EL TRASLADO A LA CUT LA PENALIDAD AAPLICDA A AGUILAR ESPINOZA CARLOS IVAN SIAF 6175 RO</t>
  </si>
  <si>
    <t xml:space="preserve"> PENALIDAD APLICDA A CONSORCIO LAGUNA </t>
  </si>
  <si>
    <t>POR EL TRASLADO A LA CUT LA PENALIDAD APLICDA A CONSORCIO LAGUNA SUPERVISION DE OBRA SIAF 10747 FONCOR</t>
  </si>
  <si>
    <t xml:space="preserve"> PENALIDAD APLICADA A CUBAS BECERRA ALEXANDER SERAPIO SIAF</t>
  </si>
  <si>
    <t>POR EL TRASLADO A LA CUT DE LA PENALIDAD APLICADA A CUBAS BECERRA ALEXANDER SERAPIO SIAF 6009 DONACIONES</t>
  </si>
  <si>
    <t>21/10/2025</t>
  </si>
  <si>
    <t xml:space="preserve"> PENALIDAD APLICDA A CHALAN DE LACRUZ JULIAN</t>
  </si>
  <si>
    <t>POR EL TRASLADO A LA CUT LA PENALIDAD APLICDA A CHALAN DE LACRUZ JULIAN SERVICIO DE TERCEROS SIAF 6182 RDR</t>
  </si>
  <si>
    <t xml:space="preserve">PENALIDAD APLICDA A CONSORCIO ORION </t>
  </si>
  <si>
    <t>POR EL TRASLADO A LA CUT LA PENALIDAD APLICDA A CONSORCIO ORION SERVICIO DE CONSULTORIA SIAF 10840 CANON SOBRE CANON</t>
  </si>
  <si>
    <t xml:space="preserve"> PENALIDAD APLICDA A CONSORCIO ESPERANZA </t>
  </si>
  <si>
    <t>POR EL TRASLADO A LA CUT LA PENALIDAD APLICDA A CONSORCIO ESPERANZA SERVICIO DECONSULTORIA SIAF 10771 FONCOR</t>
  </si>
  <si>
    <t xml:space="preserve">PENALIDAD APLICDA A HOTEL SOL DEBELEN </t>
  </si>
  <si>
    <t>POR EL TRASLADO A LA CUT LA PENALIDAD APLICDA A HOTEL SOL DEBELEN SERVICIO DE ALOJAMIENTO SIAF 9347 RO</t>
  </si>
  <si>
    <t xml:space="preserve"> PENALIDAD APLICDA A APIA GAMBOA YEISON LEONARDO </t>
  </si>
  <si>
    <t>POR EL TRASLADO A LA CUT LA PENALIDAD APLICDA A APIA GAMBOA YEISON LEONARDO SERVICIO DE TERCEROS SIAF 5695 RO</t>
  </si>
  <si>
    <t>POR EL TRASLADO A LA CUT LA PENALIDAD APLICDA A HOYOS GUEVARA MERLY YULISA SERVICIO DE TERCEROS SIAF 9053 RO</t>
  </si>
  <si>
    <t xml:space="preserve">PENALIDAD APLICDA A HOYOS GUEVARA MERLY YULISA </t>
  </si>
  <si>
    <t xml:space="preserve"> PENALIDAD APLICDA A HOYOS GUEVARAMERLY YULISA </t>
  </si>
  <si>
    <t>POR EL TRASLADO ALA CUT LA PENALIDAD APLICDA A HOYOS GUEVARAMERLY YULISA SERVICIOS DE TERCEROS SIAF 9053 RO</t>
  </si>
  <si>
    <t xml:space="preserve">PENALIDAD APLICDA A ASOCIACION PERUANA DE AGENCIA DE VIAJE Y TURISMO </t>
  </si>
  <si>
    <t>POR EL TRASLADO A LA CUT LA PENALIDAD APLICDA A ASOCIACION PERUANA DE AGENCIA DE VIAJE Y TURISMO SIAF 9257 RO</t>
  </si>
  <si>
    <t xml:space="preserve"> PENALIDAD APLICADA A PESANTES ARADA JORGE IGNACIO </t>
  </si>
  <si>
    <t>POR EL TRASLADO A LA CUT LA PENALIDAD APLICADA A PESANTES ARADA JORGE IGNACIO SERVICIO DE TERCEROS SIAF9446 RO</t>
  </si>
  <si>
    <t>23/10/2025</t>
  </si>
  <si>
    <t xml:space="preserve"> PENALIDAD APLICADA A PESANTES ARADA JORGE IGNACIO S</t>
  </si>
  <si>
    <t xml:space="preserve"> PENALIDAD APLICADA A CONSORCIO CELENDIN </t>
  </si>
  <si>
    <t>POR EL TRASLADO A LA CUT LA PENALIDAD APLICADA A CONSORCIO CELENDIN SERVICIO DE CONSULTORIA SIAF 11097 FONCOR</t>
  </si>
  <si>
    <t>PENALIDAD APLICADA A CREACIONES Y TEXTILES SANGAY JSRL</t>
  </si>
  <si>
    <t>POR EL TRASLADO A LA CUT LA PENALIDAD APLICADA A CREACIONES Y TEXTILES SANGAY JSRL SERVICIO DE TERCEROS SIAF 10068 CANONSOBRE CANON</t>
  </si>
  <si>
    <t xml:space="preserve"> PENALIDAD APLICADA A RAMOS TELLOSARA JULIANA </t>
  </si>
  <si>
    <t>POR EL TRASLADO A LA CUT LA PENALIDAD APLICADA A RAMOS TELLOSARA JULIANA SERVICIO DE TERCEROS SIAF 2602 RO</t>
  </si>
  <si>
    <t xml:space="preserve"> PENALIDAD APLICADA A PESANTES ARANDA JORGE IGNACIO </t>
  </si>
  <si>
    <t>POR EL TRASLADO A LA CUT LA PENALIDAD APLICADA A PESANTES ARANDA JORGE IGNACIO SERVICIO DE TERCEROS SIAF 9446 RO</t>
  </si>
  <si>
    <t xml:space="preserve"> PENALIDAD APLICADA A CORINGSA SRL </t>
  </si>
  <si>
    <t>POR EL TRASLADO A LA CUT LA PENALIDAD APLICADA A CORINGSA SRL SERVICIO DE ALQUILER CAMIONETA SIAF 9074 CANON SOBRE CANON</t>
  </si>
  <si>
    <t>TRASLADO A LA CUT LA PENALIDAD APLICADA A PESANTES ARANDA JORGE IGNACIO SERVICIO DE TERCEROS SIAF 9446 RO</t>
  </si>
  <si>
    <t>TRASLADO A LA CUT LA PENALIDAD APLICADA A PESANTES ARANDA JORGE IGNACIO SERVICIO DE TERCEROS SIAF 6258 RO</t>
  </si>
  <si>
    <t xml:space="preserve"> PENALIDAD APLICADA AMARIN DIAZ TONY HARRY</t>
  </si>
  <si>
    <t>TRASLADO A LA CUT LA PENALIDAD APLICADA AMARIN DIAZ TONY HARRY SERVICIO DE TERCEROS SIAF5697 CANON SOBRE CANON</t>
  </si>
  <si>
    <t xml:space="preserve"> PENALIDAD APLICADA A ESTACIO BALMACEDA FRANKLIN JHON </t>
  </si>
  <si>
    <t>TRASLADO A LA CUT LA PENALIDAD APLICADA A ESTACIO BALMACEDA FRANKLIN JHON SIAF 9350 RO</t>
  </si>
  <si>
    <t xml:space="preserve"> PENALIDAD APLICADA A SALAZAR CABANILLASJUANA MANUEL</t>
  </si>
  <si>
    <t>TRASLADO A LA CUT LA PENALIDAD APLICADA A SALAZAR CABANILLASJUANA MANUEL SERVICIO DE TERCEROS SIAF 8072 FONCOR</t>
  </si>
  <si>
    <t xml:space="preserve"> PENALIDADCONSORCIO RR SERVICIO DE CONSULTORIA </t>
  </si>
  <si>
    <t>TRASLADO A LA CUT LA PENALIDADCONSORCIO RR SERVICIO DE CONSULTORIA SIAF 9804 FONCOR</t>
  </si>
  <si>
    <t>MES DE OCTUBRE</t>
  </si>
  <si>
    <t>ACUMULADO MES DEOCTUBRE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</si>
</sst>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28">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s>
  <cellStyleXfs count="1">
    <xf numFmtId="0" fontId="0" fillId="0" borderId="0"/>
  </cellStyleXfs>
  <cellXfs count="163">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9" xfId="0" applyNumberFormat="1" applyFont="1" applyFill="1" applyBorder="1" applyAlignment="1">
      <alignment horizontal="center" vertical="center"/>
    </xf>
    <xf numFmtId="164" fontId="25" fillId="0" borderId="18"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xf>
    <xf numFmtId="165" fontId="13" fillId="0" borderId="17"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0" fillId="0" borderId="22" xfId="0" applyBorder="1"/>
    <xf numFmtId="0" fontId="22" fillId="0" borderId="22" xfId="0" applyNumberFormat="1" applyFont="1" applyFill="1" applyBorder="1" applyAlignment="1">
      <alignment horizontal="center" vertical="center" wrapText="1"/>
    </xf>
    <xf numFmtId="4" fontId="22" fillId="0" borderId="22" xfId="0" applyNumberFormat="1" applyFont="1" applyFill="1" applyBorder="1" applyAlignment="1">
      <alignment horizontal="center" vertical="center" wrapText="1"/>
    </xf>
    <xf numFmtId="0" fontId="22" fillId="0" borderId="22" xfId="0" applyFont="1" applyBorder="1" applyAlignment="1">
      <alignment vertical="center" wrapText="1"/>
    </xf>
    <xf numFmtId="4" fontId="24" fillId="0" borderId="22" xfId="0" applyNumberFormat="1" applyFont="1" applyFill="1" applyBorder="1" applyAlignment="1">
      <alignment vertical="center" wrapText="1"/>
    </xf>
    <xf numFmtId="164" fontId="24" fillId="0" borderId="22" xfId="0" applyNumberFormat="1" applyFont="1" applyFill="1" applyBorder="1" applyAlignment="1">
      <alignment vertical="center" wrapText="1"/>
    </xf>
    <xf numFmtId="0" fontId="22" fillId="0" borderId="22" xfId="0" applyFont="1" applyFill="1" applyBorder="1" applyAlignment="1">
      <alignment horizontal="center" vertical="center" wrapText="1"/>
    </xf>
    <xf numFmtId="165" fontId="13" fillId="0" borderId="22" xfId="0" applyNumberFormat="1" applyFont="1" applyFill="1" applyBorder="1" applyAlignment="1">
      <alignment horizontal="center" vertical="center"/>
    </xf>
    <xf numFmtId="0" fontId="0" fillId="0" borderId="23" xfId="0" applyBorder="1"/>
    <xf numFmtId="0" fontId="24" fillId="0" borderId="22" xfId="0" applyNumberFormat="1" applyFont="1" applyFill="1" applyBorder="1" applyAlignment="1">
      <alignment vertical="center" wrapText="1"/>
    </xf>
    <xf numFmtId="4" fontId="22" fillId="0" borderId="22" xfId="0" applyNumberFormat="1" applyFont="1" applyFill="1" applyBorder="1" applyAlignment="1">
      <alignment horizontal="right" vertical="center" wrapText="1"/>
    </xf>
    <xf numFmtId="0" fontId="0" fillId="0" borderId="21" xfId="0" applyBorder="1"/>
    <xf numFmtId="0" fontId="0" fillId="0" borderId="25" xfId="0" applyBorder="1"/>
    <xf numFmtId="0" fontId="0" fillId="0" borderId="26" xfId="0" applyBorder="1"/>
    <xf numFmtId="0" fontId="22" fillId="0" borderId="27" xfId="0" applyNumberFormat="1" applyFont="1" applyFill="1" applyBorder="1" applyAlignment="1">
      <alignment horizontal="center" vertical="center" wrapText="1"/>
    </xf>
    <xf numFmtId="4" fontId="0" fillId="0" borderId="26" xfId="0" applyNumberFormat="1" applyBorder="1"/>
    <xf numFmtId="164" fontId="0" fillId="0" borderId="26" xfId="0" applyNumberFormat="1" applyBorder="1"/>
    <xf numFmtId="164" fontId="22" fillId="0" borderId="22" xfId="0" applyNumberFormat="1" applyFont="1" applyFill="1" applyBorder="1" applyAlignment="1">
      <alignment horizontal="center" vertical="center" wrapText="1"/>
    </xf>
    <xf numFmtId="4" fontId="22" fillId="0" borderId="22" xfId="0" applyNumberFormat="1" applyFont="1" applyBorder="1"/>
    <xf numFmtId="164" fontId="0" fillId="0" borderId="22" xfId="0" applyNumberFormat="1" applyBorder="1"/>
    <xf numFmtId="0" fontId="24" fillId="0" borderId="22" xfId="0" applyFont="1" applyBorder="1"/>
    <xf numFmtId="4" fontId="24" fillId="0" borderId="22" xfId="0" applyNumberFormat="1" applyFont="1" applyBorder="1"/>
    <xf numFmtId="0" fontId="0" fillId="0" borderId="24" xfId="0" applyBorder="1"/>
    <xf numFmtId="0" fontId="25" fillId="0" borderId="24" xfId="0" applyFont="1" applyBorder="1"/>
    <xf numFmtId="0" fontId="24" fillId="0" borderId="24" xfId="0" applyFont="1" applyBorder="1"/>
    <xf numFmtId="4" fontId="26" fillId="0" borderId="24" xfId="0" applyNumberFormat="1" applyFont="1" applyBorder="1"/>
    <xf numFmtId="164" fontId="0" fillId="0" borderId="24" xfId="0" applyNumberFormat="1" applyBorder="1"/>
    <xf numFmtId="0" fontId="22" fillId="0" borderId="22" xfId="0" applyFont="1" applyBorder="1" applyAlignment="1">
      <alignment wrapText="1"/>
    </xf>
    <xf numFmtId="4" fontId="25" fillId="0" borderId="22" xfId="0" applyNumberFormat="1" applyFont="1" applyFill="1" applyBorder="1" applyAlignment="1">
      <alignment vertical="center" wrapText="1"/>
    </xf>
    <xf numFmtId="4" fontId="3" fillId="0" borderId="22" xfId="0" applyNumberFormat="1" applyFont="1" applyBorder="1"/>
    <xf numFmtId="0" fontId="0" fillId="0" borderId="22" xfId="0" applyFont="1" applyBorder="1"/>
    <xf numFmtId="164" fontId="0" fillId="0" borderId="22" xfId="0" applyNumberFormat="1" applyFont="1" applyBorder="1"/>
    <xf numFmtId="0" fontId="0" fillId="0" borderId="0" xfId="0" applyFont="1"/>
    <xf numFmtId="4" fontId="3" fillId="0" borderId="22" xfId="0" applyNumberFormat="1" applyFont="1" applyBorder="1" applyAlignment="1">
      <alignment horizontal="center"/>
    </xf>
    <xf numFmtId="4" fontId="0" fillId="0" borderId="22" xfId="0" applyNumberFormat="1" applyFont="1" applyBorder="1"/>
    <xf numFmtId="0" fontId="0" fillId="0" borderId="22" xfId="0" applyNumberFormat="1" applyFont="1" applyBorder="1"/>
    <xf numFmtId="4" fontId="22" fillId="0" borderId="22" xfId="0" applyNumberFormat="1" applyFont="1" applyBorder="1" applyAlignment="1">
      <alignment horizontal="center" wrapText="1"/>
    </xf>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3" name="6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4" name="6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5" name="6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6" name="6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7" name="6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8" name="6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9" name="6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0" name="6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1" name="7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2" name="7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3" name="7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4" name="7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5" name="7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6" name="7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7" name="7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8" name="7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9" name="7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0" name="7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1" name="8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2" name="8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3" name="8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4" name="8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5" name="8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6" name="8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7" name="8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8" name="8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9" name="8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0" name="8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1" name="9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2" name="9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3" name="9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4" name="9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5" name="9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6" name="9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7" name="9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8" name="9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9" name="9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0" name="9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1" name="10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2" name="10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3" name="10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4" name="10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5" name="10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6" name="10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7" name="10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8" name="10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9" name="10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0" name="10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1" name="11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2" name="1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3" name="1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4" name="1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5" name="1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6" name="1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7" name="1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8" name="1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52" t="s">
        <v>5</v>
      </c>
      <c r="C1" s="152"/>
      <c r="E1" s="4"/>
      <c r="F1" s="4"/>
      <c r="G1" s="6"/>
      <c r="H1" s="6"/>
      <c r="I1" s="6"/>
      <c r="J1" s="5"/>
      <c r="K1" s="5"/>
      <c r="L1" s="7"/>
      <c r="M1" s="4"/>
      <c r="N1" s="8"/>
      <c r="O1" s="9"/>
      <c r="P1" s="10"/>
      <c r="Q1" s="11"/>
    </row>
    <row r="2" spans="1:17" ht="18" customHeight="1" x14ac:dyDescent="0.25">
      <c r="A2" s="4"/>
      <c r="B2" s="153" t="s">
        <v>174</v>
      </c>
      <c r="C2" s="153"/>
      <c r="D2" s="153"/>
      <c r="E2" s="153"/>
      <c r="F2" s="153"/>
      <c r="G2" s="153"/>
      <c r="H2" s="153"/>
      <c r="I2" s="153"/>
      <c r="J2" s="153"/>
      <c r="K2" s="153"/>
      <c r="L2" s="153"/>
      <c r="M2" s="153"/>
      <c r="N2" s="153"/>
      <c r="O2" s="153"/>
      <c r="P2" s="153"/>
      <c r="Q2" s="153"/>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54" t="s">
        <v>173</v>
      </c>
      <c r="H28" s="155"/>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56" t="s">
        <v>175</v>
      </c>
      <c r="H34" s="157"/>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8"/>
  <sheetViews>
    <sheetView tabSelected="1" topLeftCell="A486" workbookViewId="0">
      <selection activeCell="F489" sqref="F489:F490"/>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61" t="s">
        <v>176</v>
      </c>
      <c r="B1" s="161"/>
      <c r="C1" s="161"/>
      <c r="D1" s="161"/>
      <c r="E1" s="63" t="s">
        <v>177</v>
      </c>
      <c r="F1" s="64"/>
      <c r="G1" s="65"/>
      <c r="H1" s="65"/>
      <c r="I1" s="65"/>
      <c r="J1" s="65"/>
      <c r="K1" s="66"/>
      <c r="L1" s="67"/>
      <c r="M1" s="68"/>
    </row>
    <row r="2" spans="1:13" x14ac:dyDescent="0.3">
      <c r="A2" s="161" t="s">
        <v>178</v>
      </c>
      <c r="B2" s="161"/>
      <c r="C2" s="161"/>
      <c r="D2" s="161"/>
      <c r="E2" s="63"/>
      <c r="F2" s="64"/>
      <c r="G2" s="65"/>
      <c r="H2" s="65"/>
      <c r="I2" s="65"/>
      <c r="J2" s="65"/>
      <c r="K2" s="66"/>
      <c r="L2" s="67"/>
      <c r="M2" s="68"/>
    </row>
    <row r="3" spans="1:13" x14ac:dyDescent="0.3">
      <c r="A3" s="161" t="s">
        <v>179</v>
      </c>
      <c r="B3" s="161"/>
      <c r="C3" s="161"/>
      <c r="D3" s="161"/>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62" t="s">
        <v>788</v>
      </c>
      <c r="B5" s="162"/>
      <c r="C5" s="162"/>
      <c r="D5" s="162"/>
      <c r="E5" s="162"/>
      <c r="F5" s="162"/>
      <c r="G5" s="162"/>
      <c r="H5" s="162"/>
      <c r="I5" s="162"/>
      <c r="J5" s="162"/>
      <c r="K5" s="162"/>
      <c r="L5" s="162"/>
      <c r="M5" s="162"/>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11">
        <v>0</v>
      </c>
    </row>
    <row r="38" spans="1:13" ht="49.95" customHeight="1" x14ac:dyDescent="0.3">
      <c r="A38" s="92"/>
      <c r="C38" s="87"/>
      <c r="D38" s="99"/>
      <c r="E38" s="92" t="s">
        <v>264</v>
      </c>
      <c r="F38" s="88" t="s">
        <v>265</v>
      </c>
      <c r="G38" s="89">
        <v>210</v>
      </c>
      <c r="H38" s="100">
        <v>664</v>
      </c>
      <c r="I38" s="98">
        <v>45694</v>
      </c>
      <c r="J38" s="87" t="s">
        <v>200</v>
      </c>
      <c r="K38" s="111">
        <v>15</v>
      </c>
    </row>
    <row r="39" spans="1:13" ht="49.95" customHeight="1" x14ac:dyDescent="0.3">
      <c r="A39" s="92"/>
      <c r="C39" s="87"/>
      <c r="D39" s="99"/>
      <c r="E39" s="92" t="s">
        <v>266</v>
      </c>
      <c r="F39" s="88" t="s">
        <v>267</v>
      </c>
      <c r="G39" s="89">
        <v>540</v>
      </c>
      <c r="H39" s="100">
        <v>665</v>
      </c>
      <c r="I39" s="98">
        <v>45694</v>
      </c>
      <c r="J39" s="87" t="s">
        <v>200</v>
      </c>
      <c r="K39" s="111">
        <v>15</v>
      </c>
    </row>
    <row r="40" spans="1:13" ht="49.95" customHeight="1" x14ac:dyDescent="0.3">
      <c r="A40" s="92"/>
      <c r="C40" s="87"/>
      <c r="D40" s="99"/>
      <c r="E40" s="92" t="s">
        <v>268</v>
      </c>
      <c r="F40" s="88" t="s">
        <v>267</v>
      </c>
      <c r="G40" s="89">
        <v>42</v>
      </c>
      <c r="H40" s="100">
        <v>666</v>
      </c>
      <c r="I40" s="98">
        <v>45694</v>
      </c>
      <c r="J40" s="87" t="s">
        <v>200</v>
      </c>
      <c r="K40" s="111">
        <v>15</v>
      </c>
    </row>
    <row r="41" spans="1:13" ht="49.95" customHeight="1" x14ac:dyDescent="0.3">
      <c r="A41" s="92"/>
      <c r="C41" s="87"/>
      <c r="D41" s="99"/>
      <c r="E41" s="92" t="s">
        <v>269</v>
      </c>
      <c r="F41" s="88" t="s">
        <v>270</v>
      </c>
      <c r="G41" s="89">
        <v>93.63</v>
      </c>
      <c r="H41" s="100">
        <v>667</v>
      </c>
      <c r="I41" s="98">
        <v>45694</v>
      </c>
      <c r="J41" s="87" t="s">
        <v>200</v>
      </c>
      <c r="K41" s="111">
        <v>15</v>
      </c>
    </row>
    <row r="42" spans="1:13" ht="49.95" customHeight="1" x14ac:dyDescent="0.3">
      <c r="A42" s="92"/>
      <c r="C42" s="87"/>
      <c r="D42" s="99"/>
      <c r="E42" s="92" t="s">
        <v>271</v>
      </c>
      <c r="F42" s="88" t="s">
        <v>272</v>
      </c>
      <c r="G42" s="89">
        <v>245</v>
      </c>
      <c r="H42" s="100">
        <v>671</v>
      </c>
      <c r="I42" s="98">
        <v>45694</v>
      </c>
      <c r="J42" s="87" t="s">
        <v>200</v>
      </c>
      <c r="K42" s="112">
        <v>18</v>
      </c>
    </row>
    <row r="43" spans="1:13" ht="49.95" customHeight="1" x14ac:dyDescent="0.3">
      <c r="A43" s="92"/>
      <c r="C43" s="87"/>
      <c r="D43" s="99"/>
      <c r="E43" s="92" t="s">
        <v>273</v>
      </c>
      <c r="F43" s="88" t="s">
        <v>274</v>
      </c>
      <c r="G43" s="89">
        <v>153</v>
      </c>
      <c r="H43" s="100">
        <v>649</v>
      </c>
      <c r="I43" s="98">
        <v>45694</v>
      </c>
      <c r="J43" s="87" t="s">
        <v>200</v>
      </c>
      <c r="K43" s="112">
        <v>0</v>
      </c>
    </row>
    <row r="44" spans="1:13" ht="49.95" customHeight="1" x14ac:dyDescent="0.3">
      <c r="A44" s="92"/>
      <c r="C44" s="87"/>
      <c r="D44" s="99"/>
      <c r="E44" s="92" t="s">
        <v>275</v>
      </c>
      <c r="F44" s="88" t="s">
        <v>276</v>
      </c>
      <c r="G44" s="89">
        <v>56.25</v>
      </c>
      <c r="H44" s="100">
        <v>651</v>
      </c>
      <c r="I44" s="98">
        <v>45694</v>
      </c>
      <c r="J44" s="87" t="s">
        <v>200</v>
      </c>
      <c r="K44" s="112">
        <v>0</v>
      </c>
    </row>
    <row r="45" spans="1:13" ht="49.95" customHeight="1" x14ac:dyDescent="0.3">
      <c r="A45" s="92"/>
      <c r="C45" s="87"/>
      <c r="D45" s="99"/>
      <c r="E45" s="92" t="s">
        <v>277</v>
      </c>
      <c r="F45" s="88" t="s">
        <v>278</v>
      </c>
      <c r="G45" s="89">
        <v>2181.25</v>
      </c>
      <c r="H45" s="100">
        <v>668</v>
      </c>
      <c r="I45" s="98">
        <v>45694</v>
      </c>
      <c r="J45" s="87" t="s">
        <v>200</v>
      </c>
      <c r="K45" s="112">
        <v>15</v>
      </c>
    </row>
    <row r="46" spans="1:13" ht="49.95" customHeight="1" x14ac:dyDescent="0.3">
      <c r="A46" s="92"/>
      <c r="C46" s="87"/>
      <c r="D46" s="99"/>
      <c r="E46" s="92" t="s">
        <v>279</v>
      </c>
      <c r="F46" s="88" t="s">
        <v>280</v>
      </c>
      <c r="G46" s="89">
        <v>270</v>
      </c>
      <c r="H46" s="100">
        <v>658</v>
      </c>
      <c r="I46" s="98">
        <v>45694</v>
      </c>
      <c r="J46" s="87" t="s">
        <v>200</v>
      </c>
      <c r="K46" s="112">
        <v>15</v>
      </c>
    </row>
    <row r="47" spans="1:13" ht="49.95" customHeight="1" x14ac:dyDescent="0.3">
      <c r="A47" s="92"/>
      <c r="C47" s="87"/>
      <c r="D47" s="99"/>
      <c r="E47" s="92" t="s">
        <v>281</v>
      </c>
      <c r="F47" s="88" t="s">
        <v>282</v>
      </c>
      <c r="G47" s="89">
        <v>132</v>
      </c>
      <c r="H47" s="100">
        <v>657</v>
      </c>
      <c r="I47" s="98">
        <v>45694</v>
      </c>
      <c r="J47" s="87" t="s">
        <v>200</v>
      </c>
      <c r="K47" s="112">
        <v>15</v>
      </c>
    </row>
    <row r="48" spans="1:13" ht="49.95" customHeight="1" x14ac:dyDescent="0.3">
      <c r="A48" s="92"/>
      <c r="C48" s="87"/>
      <c r="D48" s="99"/>
      <c r="E48" s="92" t="s">
        <v>283</v>
      </c>
      <c r="F48" s="88" t="s">
        <v>284</v>
      </c>
      <c r="G48" s="89">
        <v>280</v>
      </c>
      <c r="H48" s="100">
        <v>659</v>
      </c>
      <c r="I48" s="98">
        <v>45694</v>
      </c>
      <c r="J48" s="87" t="s">
        <v>200</v>
      </c>
      <c r="K48" s="112">
        <v>15</v>
      </c>
    </row>
    <row r="49" spans="1:11" ht="49.95" customHeight="1" x14ac:dyDescent="0.3">
      <c r="A49" s="92"/>
      <c r="C49" s="87"/>
      <c r="D49" s="99"/>
      <c r="E49" s="92" t="s">
        <v>285</v>
      </c>
      <c r="F49" s="88" t="s">
        <v>286</v>
      </c>
      <c r="G49" s="89">
        <v>40</v>
      </c>
      <c r="H49" s="100">
        <v>660</v>
      </c>
      <c r="I49" s="98">
        <v>45694</v>
      </c>
      <c r="J49" s="87" t="s">
        <v>200</v>
      </c>
      <c r="K49" s="112">
        <v>15</v>
      </c>
    </row>
    <row r="50" spans="1:11" ht="49.95" customHeight="1" x14ac:dyDescent="0.3">
      <c r="A50" s="92"/>
      <c r="C50" s="87"/>
      <c r="D50" s="99"/>
      <c r="E50" s="92" t="s">
        <v>287</v>
      </c>
      <c r="F50" s="88" t="s">
        <v>288</v>
      </c>
      <c r="G50" s="89">
        <v>987.8</v>
      </c>
      <c r="H50" s="100">
        <v>655</v>
      </c>
      <c r="I50" s="98">
        <v>45694</v>
      </c>
      <c r="J50" s="87" t="s">
        <v>200</v>
      </c>
      <c r="K50" s="111">
        <v>15</v>
      </c>
    </row>
    <row r="51" spans="1:11" ht="49.95" customHeight="1" x14ac:dyDescent="0.3">
      <c r="A51" s="92"/>
      <c r="C51" s="87"/>
      <c r="D51" s="99"/>
      <c r="E51" s="92" t="s">
        <v>289</v>
      </c>
      <c r="F51" s="88" t="s">
        <v>290</v>
      </c>
      <c r="G51" s="89">
        <v>148.32</v>
      </c>
      <c r="H51" s="100">
        <v>662</v>
      </c>
      <c r="I51" s="98">
        <v>45694</v>
      </c>
      <c r="J51" s="87" t="s">
        <v>200</v>
      </c>
      <c r="K51" s="111">
        <v>15</v>
      </c>
    </row>
    <row r="52" spans="1:11" ht="49.95" customHeight="1" x14ac:dyDescent="0.3">
      <c r="A52" s="92"/>
      <c r="C52" s="87"/>
      <c r="D52" s="99"/>
      <c r="E52" s="92" t="s">
        <v>291</v>
      </c>
      <c r="F52" s="88" t="s">
        <v>292</v>
      </c>
      <c r="G52" s="89">
        <v>2060</v>
      </c>
      <c r="H52" s="100">
        <v>663</v>
      </c>
      <c r="I52" s="98">
        <v>45694</v>
      </c>
      <c r="J52" s="87" t="s">
        <v>200</v>
      </c>
      <c r="K52" s="111">
        <v>15</v>
      </c>
    </row>
    <row r="53" spans="1:11" ht="49.95" customHeight="1" x14ac:dyDescent="0.3">
      <c r="A53" s="92"/>
      <c r="C53" s="87"/>
      <c r="D53" s="99"/>
      <c r="E53" s="92" t="s">
        <v>293</v>
      </c>
      <c r="F53" s="88" t="s">
        <v>294</v>
      </c>
      <c r="G53" s="89">
        <v>336</v>
      </c>
      <c r="H53" s="100">
        <v>669</v>
      </c>
      <c r="I53" s="98">
        <v>45694</v>
      </c>
      <c r="J53" s="87" t="s">
        <v>200</v>
      </c>
      <c r="K53" s="111">
        <v>15</v>
      </c>
    </row>
    <row r="54" spans="1:11" ht="49.95" customHeight="1" x14ac:dyDescent="0.3">
      <c r="A54" s="92"/>
      <c r="C54" s="87"/>
      <c r="D54" s="99"/>
      <c r="E54" s="92" t="s">
        <v>295</v>
      </c>
      <c r="F54" s="88" t="s">
        <v>296</v>
      </c>
      <c r="G54" s="89">
        <v>334.65</v>
      </c>
      <c r="H54" s="100">
        <v>670</v>
      </c>
      <c r="I54" s="98">
        <v>45694</v>
      </c>
      <c r="J54" s="87" t="s">
        <v>200</v>
      </c>
      <c r="K54" s="112">
        <v>18</v>
      </c>
    </row>
    <row r="55" spans="1:11" ht="49.95" customHeight="1" x14ac:dyDescent="0.3">
      <c r="A55" s="92"/>
      <c r="C55" s="87"/>
      <c r="D55" s="99"/>
      <c r="E55" s="92" t="s">
        <v>297</v>
      </c>
      <c r="F55" s="88" t="s">
        <v>298</v>
      </c>
      <c r="G55" s="89">
        <v>957.5</v>
      </c>
      <c r="H55" s="100">
        <v>672</v>
      </c>
      <c r="I55" s="98">
        <v>45694</v>
      </c>
      <c r="J55" s="87" t="s">
        <v>200</v>
      </c>
      <c r="K55" s="112">
        <v>13</v>
      </c>
    </row>
    <row r="56" spans="1:11" ht="49.95" customHeight="1" x14ac:dyDescent="0.3">
      <c r="A56" s="92"/>
      <c r="C56" s="87"/>
      <c r="D56" s="99"/>
      <c r="E56" s="92" t="s">
        <v>299</v>
      </c>
      <c r="F56" s="88" t="s">
        <v>300</v>
      </c>
      <c r="G56" s="89">
        <v>160</v>
      </c>
      <c r="H56" s="100">
        <v>647</v>
      </c>
      <c r="I56" s="98">
        <v>45694</v>
      </c>
      <c r="J56" s="87" t="s">
        <v>200</v>
      </c>
      <c r="K56" s="111">
        <v>0</v>
      </c>
    </row>
    <row r="57" spans="1:11" ht="49.95" customHeight="1" x14ac:dyDescent="0.3">
      <c r="A57" s="92"/>
      <c r="C57" s="87"/>
      <c r="D57" s="99"/>
      <c r="E57" s="92" t="s">
        <v>301</v>
      </c>
      <c r="F57" s="88" t="s">
        <v>302</v>
      </c>
      <c r="G57" s="89">
        <v>315</v>
      </c>
      <c r="H57" s="100">
        <v>652</v>
      </c>
      <c r="I57" s="98">
        <v>45694</v>
      </c>
      <c r="J57" s="87" t="s">
        <v>200</v>
      </c>
      <c r="K57" s="111">
        <v>15</v>
      </c>
    </row>
    <row r="58" spans="1:11" ht="49.95" customHeight="1" x14ac:dyDescent="0.3">
      <c r="A58" s="92"/>
      <c r="C58" s="87"/>
      <c r="D58" s="99"/>
      <c r="E58" s="92" t="s">
        <v>303</v>
      </c>
      <c r="F58" s="88" t="s">
        <v>304</v>
      </c>
      <c r="G58" s="89">
        <v>124.2</v>
      </c>
      <c r="H58" s="100">
        <v>653</v>
      </c>
      <c r="I58" s="98">
        <v>45694</v>
      </c>
      <c r="J58" s="87" t="s">
        <v>200</v>
      </c>
      <c r="K58" s="112">
        <v>15</v>
      </c>
    </row>
    <row r="59" spans="1:11" ht="49.95" customHeight="1" x14ac:dyDescent="0.3">
      <c r="A59" s="92"/>
      <c r="C59" s="87"/>
      <c r="D59" s="99"/>
      <c r="E59" s="92" t="s">
        <v>305</v>
      </c>
      <c r="F59" s="88" t="s">
        <v>306</v>
      </c>
      <c r="G59" s="89">
        <v>18808.330000000002</v>
      </c>
      <c r="H59" s="100">
        <v>656</v>
      </c>
      <c r="I59" s="98">
        <v>45694</v>
      </c>
      <c r="J59" s="87" t="s">
        <v>200</v>
      </c>
      <c r="K59" s="112">
        <v>15</v>
      </c>
    </row>
    <row r="60" spans="1:11" ht="49.95" customHeight="1" x14ac:dyDescent="0.3">
      <c r="A60" s="92"/>
      <c r="C60" s="87"/>
      <c r="D60" s="99"/>
      <c r="E60" s="92" t="s">
        <v>199</v>
      </c>
      <c r="F60" s="88" t="s">
        <v>307</v>
      </c>
      <c r="G60" s="89">
        <v>1406.25</v>
      </c>
      <c r="H60" s="100">
        <v>661</v>
      </c>
      <c r="I60" s="98">
        <v>45694</v>
      </c>
      <c r="J60" s="87" t="s">
        <v>200</v>
      </c>
      <c r="K60" s="112">
        <v>15</v>
      </c>
    </row>
    <row r="61" spans="1:11" ht="49.95" customHeight="1" x14ac:dyDescent="0.3">
      <c r="A61" s="92"/>
      <c r="C61" s="87"/>
      <c r="D61" s="99"/>
      <c r="E61" s="92" t="s">
        <v>308</v>
      </c>
      <c r="F61" s="88" t="s">
        <v>309</v>
      </c>
      <c r="G61" s="89">
        <v>67.5</v>
      </c>
      <c r="H61" s="100">
        <v>646</v>
      </c>
      <c r="I61" s="98">
        <v>45694</v>
      </c>
      <c r="J61" s="87" t="s">
        <v>200</v>
      </c>
      <c r="K61" s="112">
        <v>0</v>
      </c>
    </row>
    <row r="62" spans="1:11" ht="49.95" customHeight="1" x14ac:dyDescent="0.3">
      <c r="A62" s="92"/>
      <c r="C62" s="87"/>
      <c r="D62" s="99"/>
      <c r="E62" s="92" t="s">
        <v>310</v>
      </c>
      <c r="F62" s="88" t="s">
        <v>311</v>
      </c>
      <c r="G62" s="89">
        <v>21.25</v>
      </c>
      <c r="H62" s="100">
        <v>648</v>
      </c>
      <c r="I62" s="98">
        <v>45694</v>
      </c>
      <c r="J62" s="87" t="s">
        <v>200</v>
      </c>
      <c r="K62" s="112">
        <v>0</v>
      </c>
    </row>
    <row r="63" spans="1:11" ht="49.95" customHeight="1" x14ac:dyDescent="0.3">
      <c r="A63" s="92"/>
      <c r="C63" s="87"/>
      <c r="D63" s="99"/>
      <c r="E63" s="92" t="s">
        <v>312</v>
      </c>
      <c r="F63" s="88" t="s">
        <v>313</v>
      </c>
      <c r="G63" s="89">
        <v>214</v>
      </c>
      <c r="H63" s="100">
        <v>1779</v>
      </c>
      <c r="I63" s="98">
        <v>45715</v>
      </c>
      <c r="J63" s="87" t="s">
        <v>200</v>
      </c>
      <c r="K63" s="112">
        <v>15</v>
      </c>
    </row>
    <row r="64" spans="1:11" ht="21.6" customHeight="1" x14ac:dyDescent="0.3">
      <c r="F64" s="113" t="s">
        <v>314</v>
      </c>
      <c r="G64" s="1">
        <f>SUM(G37:G63)</f>
        <v>44708.93</v>
      </c>
      <c r="I64" s="1"/>
    </row>
    <row r="65" spans="1:13" ht="70.05" customHeight="1" x14ac:dyDescent="0.3">
      <c r="A65" s="114"/>
      <c r="B65" s="115"/>
      <c r="C65" s="116"/>
      <c r="D65" s="117"/>
      <c r="E65" s="117" t="s">
        <v>315</v>
      </c>
      <c r="F65" s="118" t="s">
        <v>315</v>
      </c>
      <c r="G65" s="119">
        <v>10200.43</v>
      </c>
      <c r="H65" s="116">
        <v>2529</v>
      </c>
      <c r="I65" s="120">
        <v>45730</v>
      </c>
      <c r="J65" s="121" t="s">
        <v>200</v>
      </c>
      <c r="K65" s="122">
        <v>15</v>
      </c>
      <c r="L65" s="114"/>
      <c r="M65" s="123"/>
    </row>
    <row r="66" spans="1:13" ht="70.05" customHeight="1" x14ac:dyDescent="0.3">
      <c r="A66" s="114"/>
      <c r="B66" s="115"/>
      <c r="C66" s="116"/>
      <c r="D66" s="117"/>
      <c r="E66" s="117" t="s">
        <v>316</v>
      </c>
      <c r="F66" s="118" t="s">
        <v>316</v>
      </c>
      <c r="G66" s="119">
        <v>1070</v>
      </c>
      <c r="H66" s="116">
        <v>2530</v>
      </c>
      <c r="I66" s="120">
        <v>45734</v>
      </c>
      <c r="J66" s="121" t="s">
        <v>200</v>
      </c>
      <c r="K66" s="122">
        <v>15</v>
      </c>
      <c r="L66" s="114"/>
      <c r="M66" s="123"/>
    </row>
    <row r="67" spans="1:13" ht="70.05" customHeight="1" x14ac:dyDescent="0.3">
      <c r="A67" s="114"/>
      <c r="B67" s="115"/>
      <c r="C67" s="116"/>
      <c r="D67" s="117"/>
      <c r="E67" s="117" t="s">
        <v>317</v>
      </c>
      <c r="F67" s="118" t="s">
        <v>317</v>
      </c>
      <c r="G67" s="119">
        <v>106.08</v>
      </c>
      <c r="H67" s="116">
        <v>2531</v>
      </c>
      <c r="I67" s="120">
        <v>45737</v>
      </c>
      <c r="J67" s="121" t="s">
        <v>200</v>
      </c>
      <c r="K67" s="122">
        <v>0</v>
      </c>
      <c r="L67" s="114"/>
      <c r="M67" s="123"/>
    </row>
    <row r="68" spans="1:13" ht="70.05" customHeight="1" x14ac:dyDescent="0.3">
      <c r="A68" s="114"/>
      <c r="B68" s="115"/>
      <c r="C68" s="116"/>
      <c r="D68" s="117"/>
      <c r="E68" s="117" t="s">
        <v>318</v>
      </c>
      <c r="F68" s="118" t="s">
        <v>318</v>
      </c>
      <c r="G68" s="119">
        <v>267.5</v>
      </c>
      <c r="H68" s="116">
        <v>2533</v>
      </c>
      <c r="I68" s="120">
        <v>45737</v>
      </c>
      <c r="J68" s="121" t="s">
        <v>200</v>
      </c>
      <c r="K68" s="122">
        <v>18</v>
      </c>
      <c r="L68" s="114">
        <v>45737</v>
      </c>
      <c r="M68" s="123"/>
    </row>
    <row r="69" spans="1:13" ht="70.05" customHeight="1" x14ac:dyDescent="0.3">
      <c r="A69" s="120">
        <v>45737</v>
      </c>
      <c r="B69" s="121" t="s">
        <v>200</v>
      </c>
      <c r="C69" s="124">
        <v>2532</v>
      </c>
      <c r="D69" s="120"/>
      <c r="E69" s="120" t="s">
        <v>319</v>
      </c>
      <c r="F69" s="124" t="s">
        <v>319</v>
      </c>
      <c r="G69" s="125">
        <v>2312.5</v>
      </c>
      <c r="H69" s="124">
        <v>2532</v>
      </c>
      <c r="I69" s="120">
        <v>45737</v>
      </c>
      <c r="J69" s="121" t="s">
        <v>200</v>
      </c>
      <c r="K69" s="122">
        <v>18</v>
      </c>
      <c r="L69" s="115"/>
      <c r="M69" s="123"/>
    </row>
    <row r="70" spans="1:13" ht="22.8" customHeight="1" x14ac:dyDescent="0.3">
      <c r="A70" s="127"/>
      <c r="B70" s="128"/>
      <c r="C70" s="128"/>
      <c r="D70" s="128"/>
      <c r="E70" s="128"/>
      <c r="F70" s="129" t="s">
        <v>320</v>
      </c>
      <c r="G70" s="130">
        <f>SUM(G65:G69)</f>
        <v>13956.51</v>
      </c>
      <c r="H70" s="128"/>
      <c r="I70" s="131"/>
      <c r="J70" s="128"/>
      <c r="K70" s="128"/>
      <c r="L70" s="128"/>
      <c r="M70" s="126"/>
    </row>
    <row r="71" spans="1:13" ht="70.05" customHeight="1" x14ac:dyDescent="0.3">
      <c r="A71" s="114"/>
      <c r="B71" s="115"/>
      <c r="C71" s="116"/>
      <c r="D71" s="132"/>
      <c r="E71" s="119" t="s">
        <v>321</v>
      </c>
      <c r="F71" s="119" t="s">
        <v>322</v>
      </c>
      <c r="G71" s="119">
        <v>2140</v>
      </c>
      <c r="H71" s="116">
        <v>3347</v>
      </c>
      <c r="I71" s="132">
        <v>45755</v>
      </c>
      <c r="J71" s="121" t="s">
        <v>200</v>
      </c>
      <c r="K71" s="122">
        <v>15</v>
      </c>
      <c r="L71" s="114"/>
      <c r="M71" s="115"/>
    </row>
    <row r="72" spans="1:13" ht="70.05" customHeight="1" x14ac:dyDescent="0.3">
      <c r="A72" s="114"/>
      <c r="B72" s="115"/>
      <c r="C72" s="116"/>
      <c r="D72" s="132"/>
      <c r="E72" s="119" t="s">
        <v>323</v>
      </c>
      <c r="F72" s="119" t="s">
        <v>324</v>
      </c>
      <c r="G72" s="119">
        <v>1070</v>
      </c>
      <c r="H72" s="116">
        <v>3929</v>
      </c>
      <c r="I72" s="132">
        <v>45755</v>
      </c>
      <c r="J72" s="121" t="s">
        <v>200</v>
      </c>
      <c r="K72" s="122">
        <v>15</v>
      </c>
      <c r="L72" s="114"/>
      <c r="M72" s="115"/>
    </row>
    <row r="73" spans="1:13" ht="70.05" customHeight="1" x14ac:dyDescent="0.3">
      <c r="A73" s="114"/>
      <c r="B73" s="115"/>
      <c r="C73" s="116"/>
      <c r="D73" s="132"/>
      <c r="E73" s="119" t="s">
        <v>325</v>
      </c>
      <c r="F73" s="119" t="s">
        <v>326</v>
      </c>
      <c r="G73" s="119">
        <v>2575</v>
      </c>
      <c r="H73" s="116">
        <v>3491</v>
      </c>
      <c r="I73" s="132">
        <v>45763</v>
      </c>
      <c r="J73" s="121" t="s">
        <v>200</v>
      </c>
      <c r="K73" s="122">
        <v>15</v>
      </c>
      <c r="L73" s="114"/>
      <c r="M73" s="115"/>
    </row>
    <row r="74" spans="1:13" ht="70.05" customHeight="1" x14ac:dyDescent="0.3">
      <c r="A74" s="114"/>
      <c r="B74" s="115"/>
      <c r="C74" s="116"/>
      <c r="D74" s="132"/>
      <c r="E74" s="119" t="s">
        <v>327</v>
      </c>
      <c r="F74" s="119" t="s">
        <v>328</v>
      </c>
      <c r="G74" s="119">
        <v>24.5</v>
      </c>
      <c r="H74" s="116">
        <v>3492</v>
      </c>
      <c r="I74" s="132">
        <v>45763</v>
      </c>
      <c r="J74" s="121" t="s">
        <v>200</v>
      </c>
      <c r="K74" s="122">
        <v>0</v>
      </c>
      <c r="L74" s="114">
        <v>45737</v>
      </c>
      <c r="M74" s="115"/>
    </row>
    <row r="75" spans="1:13" ht="28.2" customHeight="1" x14ac:dyDescent="0.3">
      <c r="A75" s="115"/>
      <c r="B75" s="115"/>
      <c r="C75" s="115"/>
      <c r="D75" s="115"/>
      <c r="E75" s="115"/>
      <c r="F75" s="143" t="s">
        <v>329</v>
      </c>
      <c r="G75" s="133">
        <f>SUM(G71:G74)</f>
        <v>5809.5</v>
      </c>
      <c r="H75" s="115"/>
      <c r="I75" s="134"/>
      <c r="J75" s="115"/>
      <c r="K75" s="115"/>
      <c r="L75" s="115"/>
      <c r="M75" s="115"/>
    </row>
    <row r="76" spans="1:13" ht="49.95" customHeight="1" x14ac:dyDescent="0.3">
      <c r="A76" s="115"/>
      <c r="B76" s="115"/>
      <c r="C76" s="115"/>
      <c r="D76" s="115"/>
      <c r="E76" s="142" t="s">
        <v>376</v>
      </c>
      <c r="F76" s="142" t="s">
        <v>330</v>
      </c>
      <c r="G76" s="133">
        <v>60000</v>
      </c>
      <c r="H76" s="115">
        <v>4629</v>
      </c>
      <c r="I76" s="134">
        <v>45784</v>
      </c>
      <c r="J76" s="115" t="s">
        <v>200</v>
      </c>
      <c r="K76" s="122">
        <v>0</v>
      </c>
      <c r="L76" s="115"/>
      <c r="M76" s="115"/>
    </row>
    <row r="77" spans="1:13" ht="49.95" customHeight="1" x14ac:dyDescent="0.3">
      <c r="A77" s="115"/>
      <c r="B77" s="115"/>
      <c r="C77" s="115"/>
      <c r="D77" s="115"/>
      <c r="E77" s="142" t="s">
        <v>377</v>
      </c>
      <c r="F77" s="142" t="s">
        <v>331</v>
      </c>
      <c r="G77" s="133">
        <v>52.5</v>
      </c>
      <c r="H77" s="115">
        <v>4630</v>
      </c>
      <c r="I77" s="134">
        <v>45784</v>
      </c>
      <c r="J77" s="115" t="s">
        <v>200</v>
      </c>
      <c r="K77" s="122">
        <v>0</v>
      </c>
      <c r="L77" s="115"/>
      <c r="M77" s="115"/>
    </row>
    <row r="78" spans="1:13" ht="49.95" customHeight="1" x14ac:dyDescent="0.3">
      <c r="A78" s="115"/>
      <c r="B78" s="115"/>
      <c r="C78" s="115"/>
      <c r="D78" s="115"/>
      <c r="E78" s="142" t="s">
        <v>378</v>
      </c>
      <c r="F78" s="142" t="s">
        <v>332</v>
      </c>
      <c r="G78" s="133">
        <v>33</v>
      </c>
      <c r="H78" s="115">
        <v>4631</v>
      </c>
      <c r="I78" s="134">
        <v>45784</v>
      </c>
      <c r="J78" s="115" t="s">
        <v>200</v>
      </c>
      <c r="K78" s="122">
        <v>0</v>
      </c>
      <c r="L78" s="115"/>
      <c r="M78" s="115"/>
    </row>
    <row r="79" spans="1:13" ht="49.95" customHeight="1" x14ac:dyDescent="0.3">
      <c r="A79" s="115"/>
      <c r="B79" s="115"/>
      <c r="C79" s="115"/>
      <c r="D79" s="115"/>
      <c r="E79" s="142" t="s">
        <v>379</v>
      </c>
      <c r="F79" s="142" t="s">
        <v>333</v>
      </c>
      <c r="G79" s="133">
        <v>57.75</v>
      </c>
      <c r="H79" s="115">
        <v>4632</v>
      </c>
      <c r="I79" s="134">
        <v>45784</v>
      </c>
      <c r="J79" s="115"/>
      <c r="K79" s="122">
        <v>0</v>
      </c>
      <c r="L79" s="115"/>
      <c r="M79" s="115"/>
    </row>
    <row r="80" spans="1:13" ht="49.95" customHeight="1" x14ac:dyDescent="0.3">
      <c r="A80" s="115"/>
      <c r="B80" s="115"/>
      <c r="C80" s="115"/>
      <c r="D80" s="115"/>
      <c r="E80" s="142" t="s">
        <v>380</v>
      </c>
      <c r="F80" s="142" t="s">
        <v>334</v>
      </c>
      <c r="G80" s="133">
        <v>16.5</v>
      </c>
      <c r="H80" s="115">
        <v>4634</v>
      </c>
      <c r="I80" s="134">
        <v>45784</v>
      </c>
      <c r="J80" s="115"/>
      <c r="K80" s="122">
        <v>0</v>
      </c>
      <c r="L80" s="115"/>
      <c r="M80" s="115"/>
    </row>
    <row r="81" spans="1:13" ht="49.95" customHeight="1" x14ac:dyDescent="0.3">
      <c r="A81" s="115"/>
      <c r="B81" s="115"/>
      <c r="C81" s="115"/>
      <c r="D81" s="115"/>
      <c r="E81" s="142" t="s">
        <v>381</v>
      </c>
      <c r="F81" s="142" t="s">
        <v>335</v>
      </c>
      <c r="G81" s="133">
        <v>22.5</v>
      </c>
      <c r="H81" s="115">
        <v>4637</v>
      </c>
      <c r="I81" s="134">
        <v>45784</v>
      </c>
      <c r="J81" s="115"/>
      <c r="K81" s="122">
        <v>0</v>
      </c>
      <c r="L81" s="115"/>
      <c r="M81" s="115"/>
    </row>
    <row r="82" spans="1:13" ht="49.95" customHeight="1" x14ac:dyDescent="0.3">
      <c r="A82" s="115"/>
      <c r="B82" s="115"/>
      <c r="C82" s="115"/>
      <c r="D82" s="115"/>
      <c r="E82" s="142" t="s">
        <v>382</v>
      </c>
      <c r="F82" s="142" t="s">
        <v>336</v>
      </c>
      <c r="G82" s="133">
        <v>122.5</v>
      </c>
      <c r="H82" s="115">
        <v>4641</v>
      </c>
      <c r="I82" s="134">
        <v>45790</v>
      </c>
      <c r="J82" s="115"/>
      <c r="K82" s="122">
        <v>0</v>
      </c>
      <c r="L82" s="115"/>
      <c r="M82" s="115"/>
    </row>
    <row r="83" spans="1:13" ht="49.95" customHeight="1" x14ac:dyDescent="0.3">
      <c r="A83" s="115"/>
      <c r="B83" s="115"/>
      <c r="C83" s="115"/>
      <c r="D83" s="115"/>
      <c r="E83" s="142" t="s">
        <v>383</v>
      </c>
      <c r="F83" s="142" t="s">
        <v>337</v>
      </c>
      <c r="G83" s="133">
        <v>11.25</v>
      </c>
      <c r="H83" s="115">
        <v>4650</v>
      </c>
      <c r="I83" s="134">
        <v>45790</v>
      </c>
      <c r="J83" s="115"/>
      <c r="K83" s="115">
        <v>15</v>
      </c>
      <c r="L83" s="115"/>
      <c r="M83" s="115"/>
    </row>
    <row r="84" spans="1:13" ht="49.95" customHeight="1" x14ac:dyDescent="0.3">
      <c r="A84" s="115"/>
      <c r="B84" s="115"/>
      <c r="C84" s="115"/>
      <c r="D84" s="115"/>
      <c r="E84" s="142" t="s">
        <v>384</v>
      </c>
      <c r="F84" s="142" t="s">
        <v>338</v>
      </c>
      <c r="G84" s="133">
        <v>11.25</v>
      </c>
      <c r="H84" s="115">
        <v>4675</v>
      </c>
      <c r="I84" s="134">
        <v>45790</v>
      </c>
      <c r="J84" s="115"/>
      <c r="K84" s="122">
        <v>0</v>
      </c>
      <c r="L84" s="115"/>
      <c r="M84" s="115"/>
    </row>
    <row r="85" spans="1:13" ht="49.95" customHeight="1" x14ac:dyDescent="0.3">
      <c r="A85" s="115"/>
      <c r="B85" s="115"/>
      <c r="C85" s="115"/>
      <c r="D85" s="115"/>
      <c r="E85" s="142" t="s">
        <v>385</v>
      </c>
      <c r="F85" s="142" t="s">
        <v>339</v>
      </c>
      <c r="G85" s="133">
        <v>68.25</v>
      </c>
      <c r="H85" s="115">
        <v>4677</v>
      </c>
      <c r="I85" s="134">
        <v>45792</v>
      </c>
      <c r="J85" s="115"/>
      <c r="K85" s="122">
        <v>0</v>
      </c>
      <c r="L85" s="115"/>
      <c r="M85" s="115"/>
    </row>
    <row r="86" spans="1:13" ht="49.95" customHeight="1" x14ac:dyDescent="0.3">
      <c r="A86" s="115"/>
      <c r="B86" s="115"/>
      <c r="C86" s="115"/>
      <c r="D86" s="115"/>
      <c r="E86" s="142" t="s">
        <v>386</v>
      </c>
      <c r="F86" s="142" t="s">
        <v>340</v>
      </c>
      <c r="G86" s="133">
        <v>40</v>
      </c>
      <c r="H86" s="115">
        <v>4678</v>
      </c>
      <c r="I86" s="134">
        <v>45792</v>
      </c>
      <c r="J86" s="115"/>
      <c r="K86" s="122">
        <v>0</v>
      </c>
      <c r="L86" s="115"/>
      <c r="M86" s="115"/>
    </row>
    <row r="87" spans="1:13" ht="49.95" customHeight="1" x14ac:dyDescent="0.3">
      <c r="A87" s="115"/>
      <c r="B87" s="115"/>
      <c r="C87" s="115"/>
      <c r="D87" s="115"/>
      <c r="E87" s="142" t="s">
        <v>387</v>
      </c>
      <c r="F87" s="142" t="s">
        <v>341</v>
      </c>
      <c r="G87" s="133">
        <v>21.6</v>
      </c>
      <c r="H87" s="115">
        <v>4679</v>
      </c>
      <c r="I87" s="134">
        <v>45798</v>
      </c>
      <c r="J87" s="115"/>
      <c r="K87" s="122">
        <v>0</v>
      </c>
      <c r="L87" s="115"/>
      <c r="M87" s="115"/>
    </row>
    <row r="88" spans="1:13" ht="49.95" customHeight="1" x14ac:dyDescent="0.3">
      <c r="A88" s="115"/>
      <c r="B88" s="115"/>
      <c r="C88" s="115"/>
      <c r="D88" s="115"/>
      <c r="E88" s="142" t="s">
        <v>388</v>
      </c>
      <c r="F88" s="142" t="s">
        <v>342</v>
      </c>
      <c r="G88" s="133">
        <v>30</v>
      </c>
      <c r="H88" s="115">
        <v>4680</v>
      </c>
      <c r="I88" s="134">
        <v>45798</v>
      </c>
      <c r="J88" s="115"/>
      <c r="K88" s="122">
        <v>0</v>
      </c>
      <c r="L88" s="115"/>
      <c r="M88" s="115"/>
    </row>
    <row r="89" spans="1:13" ht="49.95" customHeight="1" x14ac:dyDescent="0.3">
      <c r="A89" s="115"/>
      <c r="B89" s="115"/>
      <c r="C89" s="115"/>
      <c r="D89" s="115"/>
      <c r="E89" s="142" t="s">
        <v>389</v>
      </c>
      <c r="F89" s="142" t="s">
        <v>343</v>
      </c>
      <c r="G89" s="133">
        <v>349.17</v>
      </c>
      <c r="H89" s="115">
        <v>4681</v>
      </c>
      <c r="I89" s="134">
        <v>45799</v>
      </c>
      <c r="J89" s="115"/>
      <c r="K89" s="122">
        <v>0</v>
      </c>
      <c r="L89" s="115"/>
      <c r="M89" s="115"/>
    </row>
    <row r="90" spans="1:13" ht="49.95" customHeight="1" x14ac:dyDescent="0.3">
      <c r="A90" s="115"/>
      <c r="B90" s="115"/>
      <c r="C90" s="115"/>
      <c r="D90" s="115"/>
      <c r="E90" s="142" t="s">
        <v>390</v>
      </c>
      <c r="F90" s="142" t="s">
        <v>344</v>
      </c>
      <c r="G90" s="133">
        <v>33.6</v>
      </c>
      <c r="H90" s="115">
        <v>4682</v>
      </c>
      <c r="I90" s="134">
        <v>45799</v>
      </c>
      <c r="J90" s="115"/>
      <c r="K90" s="115">
        <v>15</v>
      </c>
      <c r="L90" s="115"/>
      <c r="M90" s="115"/>
    </row>
    <row r="91" spans="1:13" ht="49.95" customHeight="1" x14ac:dyDescent="0.3">
      <c r="A91" s="115"/>
      <c r="B91" s="115"/>
      <c r="C91" s="115"/>
      <c r="D91" s="115"/>
      <c r="E91" s="142" t="s">
        <v>391</v>
      </c>
      <c r="F91" s="142" t="s">
        <v>345</v>
      </c>
      <c r="G91" s="133">
        <v>48</v>
      </c>
      <c r="H91" s="115">
        <v>4683</v>
      </c>
      <c r="I91" s="134">
        <v>45799</v>
      </c>
      <c r="J91" s="115"/>
      <c r="K91" s="122">
        <v>0</v>
      </c>
      <c r="L91" s="115"/>
      <c r="M91" s="115"/>
    </row>
    <row r="92" spans="1:13" ht="49.95" customHeight="1" x14ac:dyDescent="0.3">
      <c r="A92" s="115"/>
      <c r="B92" s="115"/>
      <c r="C92" s="115"/>
      <c r="D92" s="115"/>
      <c r="E92" s="142" t="s">
        <v>392</v>
      </c>
      <c r="F92" s="142" t="s">
        <v>346</v>
      </c>
      <c r="G92" s="133">
        <v>30.6</v>
      </c>
      <c r="H92" s="115">
        <v>4684</v>
      </c>
      <c r="I92" s="134">
        <v>45799</v>
      </c>
      <c r="J92" s="115"/>
      <c r="K92" s="115">
        <v>18</v>
      </c>
      <c r="L92" s="115"/>
      <c r="M92" s="115"/>
    </row>
    <row r="93" spans="1:13" ht="49.95" customHeight="1" x14ac:dyDescent="0.3">
      <c r="A93" s="115"/>
      <c r="B93" s="115"/>
      <c r="C93" s="115"/>
      <c r="D93" s="115"/>
      <c r="E93" s="142" t="s">
        <v>393</v>
      </c>
      <c r="F93" s="142" t="s">
        <v>347</v>
      </c>
      <c r="G93" s="133">
        <v>75</v>
      </c>
      <c r="H93" s="115">
        <v>4685</v>
      </c>
      <c r="I93" s="134">
        <v>45799</v>
      </c>
      <c r="J93" s="115"/>
      <c r="K93" s="122">
        <v>0</v>
      </c>
      <c r="L93" s="115"/>
      <c r="M93" s="115"/>
    </row>
    <row r="94" spans="1:13" ht="49.95" customHeight="1" x14ac:dyDescent="0.3">
      <c r="A94" s="115"/>
      <c r="B94" s="115"/>
      <c r="C94" s="115"/>
      <c r="D94" s="115"/>
      <c r="E94" s="142" t="s">
        <v>394</v>
      </c>
      <c r="F94" s="142" t="s">
        <v>348</v>
      </c>
      <c r="G94" s="133">
        <v>45</v>
      </c>
      <c r="H94" s="115">
        <v>4686</v>
      </c>
      <c r="I94" s="134">
        <v>45799</v>
      </c>
      <c r="J94" s="115"/>
      <c r="K94" s="122">
        <v>0</v>
      </c>
      <c r="L94" s="115"/>
      <c r="M94" s="115"/>
    </row>
    <row r="95" spans="1:13" ht="49.95" customHeight="1" x14ac:dyDescent="0.3">
      <c r="A95" s="115"/>
      <c r="B95" s="115"/>
      <c r="C95" s="115"/>
      <c r="D95" s="115"/>
      <c r="E95" s="142" t="s">
        <v>395</v>
      </c>
      <c r="F95" s="142" t="s">
        <v>349</v>
      </c>
      <c r="G95" s="133">
        <v>43.33</v>
      </c>
      <c r="H95" s="115">
        <v>5353</v>
      </c>
      <c r="I95" s="134">
        <v>45799</v>
      </c>
      <c r="J95" s="115"/>
      <c r="K95" s="115">
        <v>18</v>
      </c>
      <c r="L95" s="115"/>
      <c r="M95" s="115"/>
    </row>
    <row r="96" spans="1:13" ht="49.95" customHeight="1" x14ac:dyDescent="0.3">
      <c r="A96" s="115"/>
      <c r="B96" s="115"/>
      <c r="C96" s="115"/>
      <c r="D96" s="115"/>
      <c r="E96" s="142" t="s">
        <v>396</v>
      </c>
      <c r="F96" s="142" t="s">
        <v>350</v>
      </c>
      <c r="G96" s="133">
        <v>16050</v>
      </c>
      <c r="H96" s="115">
        <v>5181</v>
      </c>
      <c r="I96" s="134">
        <v>45803</v>
      </c>
      <c r="J96" s="115"/>
      <c r="K96" s="115">
        <v>15</v>
      </c>
      <c r="L96" s="115"/>
      <c r="M96" s="115"/>
    </row>
    <row r="97" spans="1:13" ht="49.95" customHeight="1" x14ac:dyDescent="0.3">
      <c r="A97" s="115"/>
      <c r="B97" s="115"/>
      <c r="C97" s="115"/>
      <c r="D97" s="115"/>
      <c r="E97" s="142" t="s">
        <v>397</v>
      </c>
      <c r="F97" s="142" t="s">
        <v>351</v>
      </c>
      <c r="G97" s="133">
        <v>29.7</v>
      </c>
      <c r="H97" s="115">
        <v>5182</v>
      </c>
      <c r="I97" s="134">
        <v>45803</v>
      </c>
      <c r="J97" s="115"/>
      <c r="K97" s="122">
        <v>0</v>
      </c>
      <c r="L97" s="115"/>
      <c r="M97" s="115"/>
    </row>
    <row r="98" spans="1:13" ht="49.95" customHeight="1" x14ac:dyDescent="0.3">
      <c r="A98" s="115"/>
      <c r="B98" s="115"/>
      <c r="C98" s="115"/>
      <c r="D98" s="115"/>
      <c r="E98" s="142" t="s">
        <v>398</v>
      </c>
      <c r="F98" s="142" t="s">
        <v>352</v>
      </c>
      <c r="G98" s="133">
        <v>15</v>
      </c>
      <c r="H98" s="115">
        <v>5183</v>
      </c>
      <c r="I98" s="134">
        <v>45803</v>
      </c>
      <c r="J98" s="115"/>
      <c r="K98" s="122">
        <v>0</v>
      </c>
      <c r="L98" s="115"/>
      <c r="M98" s="115"/>
    </row>
    <row r="99" spans="1:13" ht="49.95" customHeight="1" x14ac:dyDescent="0.3">
      <c r="A99" s="115"/>
      <c r="B99" s="115"/>
      <c r="C99" s="115"/>
      <c r="D99" s="115"/>
      <c r="E99" s="142" t="s">
        <v>399</v>
      </c>
      <c r="F99" s="142" t="s">
        <v>353</v>
      </c>
      <c r="G99" s="133">
        <v>50</v>
      </c>
      <c r="H99" s="115">
        <v>5184</v>
      </c>
      <c r="I99" s="134">
        <v>45803</v>
      </c>
      <c r="J99" s="115"/>
      <c r="K99" s="122">
        <v>0</v>
      </c>
      <c r="L99" s="115"/>
      <c r="M99" s="115"/>
    </row>
    <row r="100" spans="1:13" ht="49.95" customHeight="1" x14ac:dyDescent="0.3">
      <c r="A100" s="115"/>
      <c r="B100" s="115"/>
      <c r="C100" s="115"/>
      <c r="D100" s="115"/>
      <c r="E100" s="142" t="s">
        <v>400</v>
      </c>
      <c r="F100" s="142" t="s">
        <v>354</v>
      </c>
      <c r="G100" s="133">
        <v>13375</v>
      </c>
      <c r="H100" s="115">
        <v>45803</v>
      </c>
      <c r="I100" s="134" t="s">
        <v>355</v>
      </c>
      <c r="J100" s="115"/>
      <c r="K100" s="115">
        <v>15</v>
      </c>
      <c r="L100" s="115"/>
      <c r="M100" s="115"/>
    </row>
    <row r="101" spans="1:13" ht="49.95" customHeight="1" x14ac:dyDescent="0.3">
      <c r="A101" s="115"/>
      <c r="B101" s="115"/>
      <c r="C101" s="115"/>
      <c r="D101" s="115"/>
      <c r="E101" s="142" t="s">
        <v>401</v>
      </c>
      <c r="F101" s="142" t="s">
        <v>356</v>
      </c>
      <c r="G101" s="133">
        <v>3605</v>
      </c>
      <c r="H101" s="115">
        <v>45803</v>
      </c>
      <c r="I101" s="134" t="s">
        <v>357</v>
      </c>
      <c r="J101" s="115"/>
      <c r="K101" s="115">
        <v>15</v>
      </c>
      <c r="L101" s="115"/>
      <c r="M101" s="115"/>
    </row>
    <row r="102" spans="1:13" ht="49.95" customHeight="1" x14ac:dyDescent="0.3">
      <c r="A102" s="115"/>
      <c r="B102" s="115"/>
      <c r="C102" s="115"/>
      <c r="D102" s="115"/>
      <c r="E102" s="142" t="s">
        <v>402</v>
      </c>
      <c r="F102" s="142" t="s">
        <v>358</v>
      </c>
      <c r="G102" s="133">
        <v>133.30000000000001</v>
      </c>
      <c r="H102" s="115">
        <v>5185</v>
      </c>
      <c r="I102" s="134">
        <v>45804</v>
      </c>
      <c r="J102" s="115"/>
      <c r="K102" s="115">
        <v>9</v>
      </c>
      <c r="L102" s="115"/>
      <c r="M102" s="115"/>
    </row>
    <row r="103" spans="1:13" ht="49.95" customHeight="1" x14ac:dyDescent="0.3">
      <c r="A103" s="115"/>
      <c r="B103" s="115"/>
      <c r="C103" s="115"/>
      <c r="D103" s="115"/>
      <c r="E103" s="142" t="s">
        <v>403</v>
      </c>
      <c r="F103" s="142" t="s">
        <v>359</v>
      </c>
      <c r="G103" s="133">
        <v>28</v>
      </c>
      <c r="H103" s="115">
        <v>5186</v>
      </c>
      <c r="I103" s="134">
        <v>45804</v>
      </c>
      <c r="J103" s="115"/>
      <c r="K103" s="122">
        <v>0</v>
      </c>
      <c r="L103" s="115"/>
      <c r="M103" s="115"/>
    </row>
    <row r="104" spans="1:13" ht="49.95" customHeight="1" x14ac:dyDescent="0.3">
      <c r="A104" s="115"/>
      <c r="B104" s="115"/>
      <c r="C104" s="115"/>
      <c r="D104" s="115"/>
      <c r="E104" s="142" t="s">
        <v>404</v>
      </c>
      <c r="F104" s="142" t="s">
        <v>360</v>
      </c>
      <c r="G104" s="133">
        <v>248.13</v>
      </c>
      <c r="H104" s="115">
        <v>5187</v>
      </c>
      <c r="I104" s="134">
        <v>45804</v>
      </c>
      <c r="J104" s="115"/>
      <c r="K104" s="115">
        <v>15</v>
      </c>
      <c r="L104" s="115"/>
      <c r="M104" s="115"/>
    </row>
    <row r="105" spans="1:13" ht="49.95" customHeight="1" x14ac:dyDescent="0.3">
      <c r="A105" s="115"/>
      <c r="B105" s="115"/>
      <c r="C105" s="115"/>
      <c r="D105" s="115"/>
      <c r="E105" s="142" t="s">
        <v>405</v>
      </c>
      <c r="F105" s="142" t="s">
        <v>361</v>
      </c>
      <c r="G105" s="133">
        <v>52.5</v>
      </c>
      <c r="H105" s="115">
        <v>5188</v>
      </c>
      <c r="I105" s="134">
        <v>45804</v>
      </c>
      <c r="J105" s="115"/>
      <c r="K105" s="122">
        <v>0</v>
      </c>
      <c r="L105" s="115"/>
      <c r="M105" s="115"/>
    </row>
    <row r="106" spans="1:13" ht="49.95" customHeight="1" x14ac:dyDescent="0.3">
      <c r="A106" s="115"/>
      <c r="B106" s="115"/>
      <c r="C106" s="115"/>
      <c r="D106" s="115"/>
      <c r="E106" s="142" t="s">
        <v>406</v>
      </c>
      <c r="F106" s="142" t="s">
        <v>362</v>
      </c>
      <c r="G106" s="133">
        <v>178.2</v>
      </c>
      <c r="H106" s="115">
        <v>5189</v>
      </c>
      <c r="I106" s="134">
        <v>45805</v>
      </c>
      <c r="J106" s="115"/>
      <c r="K106" s="122">
        <v>0</v>
      </c>
      <c r="L106" s="115"/>
      <c r="M106" s="115"/>
    </row>
    <row r="107" spans="1:13" ht="49.95" customHeight="1" x14ac:dyDescent="0.3">
      <c r="A107" s="115"/>
      <c r="B107" s="115"/>
      <c r="C107" s="115"/>
      <c r="D107" s="115"/>
      <c r="E107" s="142" t="s">
        <v>407</v>
      </c>
      <c r="F107" s="142" t="s">
        <v>363</v>
      </c>
      <c r="G107" s="133">
        <v>49</v>
      </c>
      <c r="H107" s="115">
        <v>5190</v>
      </c>
      <c r="I107" s="134">
        <v>45805</v>
      </c>
      <c r="J107" s="115"/>
      <c r="K107" s="122">
        <v>0</v>
      </c>
      <c r="L107" s="115"/>
      <c r="M107" s="115"/>
    </row>
    <row r="108" spans="1:13" ht="49.95" customHeight="1" x14ac:dyDescent="0.3">
      <c r="A108" s="115"/>
      <c r="B108" s="115"/>
      <c r="C108" s="115"/>
      <c r="D108" s="115"/>
      <c r="E108" s="142" t="s">
        <v>408</v>
      </c>
      <c r="F108" s="142" t="s">
        <v>364</v>
      </c>
      <c r="G108" s="133">
        <v>55</v>
      </c>
      <c r="H108" s="115">
        <v>5191</v>
      </c>
      <c r="I108" s="134">
        <v>45805</v>
      </c>
      <c r="J108" s="115"/>
      <c r="K108" s="122">
        <v>0</v>
      </c>
      <c r="L108" s="115"/>
      <c r="M108" s="115"/>
    </row>
    <row r="109" spans="1:13" ht="49.95" customHeight="1" x14ac:dyDescent="0.3">
      <c r="A109" s="115"/>
      <c r="B109" s="115"/>
      <c r="C109" s="115"/>
      <c r="D109" s="115"/>
      <c r="E109" s="142" t="s">
        <v>409</v>
      </c>
      <c r="F109" s="142" t="s">
        <v>365</v>
      </c>
      <c r="G109" s="133">
        <v>24.5</v>
      </c>
      <c r="H109" s="115">
        <v>5192</v>
      </c>
      <c r="I109" s="134">
        <v>45805</v>
      </c>
      <c r="J109" s="115"/>
      <c r="K109" s="122">
        <v>0</v>
      </c>
      <c r="L109" s="115"/>
      <c r="M109" s="115"/>
    </row>
    <row r="110" spans="1:13" ht="49.95" customHeight="1" x14ac:dyDescent="0.3">
      <c r="A110" s="115"/>
      <c r="B110" s="115"/>
      <c r="C110" s="115"/>
      <c r="D110" s="115"/>
      <c r="E110" s="142" t="s">
        <v>410</v>
      </c>
      <c r="F110" s="142" t="s">
        <v>366</v>
      </c>
      <c r="G110" s="133">
        <v>50</v>
      </c>
      <c r="H110" s="115">
        <v>5193</v>
      </c>
      <c r="I110" s="134">
        <v>45805</v>
      </c>
      <c r="J110" s="115"/>
      <c r="K110" s="122">
        <v>0</v>
      </c>
      <c r="L110" s="115"/>
      <c r="M110" s="115"/>
    </row>
    <row r="111" spans="1:13" ht="49.95" customHeight="1" x14ac:dyDescent="0.3">
      <c r="A111" s="115"/>
      <c r="B111" s="115"/>
      <c r="C111" s="115"/>
      <c r="D111" s="115"/>
      <c r="E111" s="142" t="s">
        <v>411</v>
      </c>
      <c r="F111" s="142" t="s">
        <v>367</v>
      </c>
      <c r="G111" s="133">
        <v>3700</v>
      </c>
      <c r="H111" s="115">
        <v>5194</v>
      </c>
      <c r="I111" s="134">
        <v>45805</v>
      </c>
      <c r="J111" s="115"/>
      <c r="K111" s="115">
        <v>15</v>
      </c>
      <c r="L111" s="115"/>
      <c r="M111" s="115"/>
    </row>
    <row r="112" spans="1:13" ht="49.95" customHeight="1" x14ac:dyDescent="0.3">
      <c r="A112" s="115"/>
      <c r="B112" s="115"/>
      <c r="C112" s="115"/>
      <c r="D112" s="115"/>
      <c r="E112" s="142" t="s">
        <v>412</v>
      </c>
      <c r="F112" s="142" t="s">
        <v>368</v>
      </c>
      <c r="G112" s="133">
        <v>389.4</v>
      </c>
      <c r="H112" s="115">
        <v>5195</v>
      </c>
      <c r="I112" s="134">
        <v>45805</v>
      </c>
      <c r="J112" s="115"/>
      <c r="K112" s="115">
        <v>18</v>
      </c>
      <c r="L112" s="115"/>
      <c r="M112" s="115"/>
    </row>
    <row r="113" spans="1:13" ht="49.95" customHeight="1" x14ac:dyDescent="0.3">
      <c r="A113" s="115"/>
      <c r="B113" s="115"/>
      <c r="C113" s="115"/>
      <c r="D113" s="115"/>
      <c r="E113" s="142" t="s">
        <v>413</v>
      </c>
      <c r="F113" s="142" t="s">
        <v>369</v>
      </c>
      <c r="G113" s="133">
        <v>20.63</v>
      </c>
      <c r="H113" s="115">
        <v>5196</v>
      </c>
      <c r="I113" s="134">
        <v>45805</v>
      </c>
      <c r="J113" s="115"/>
      <c r="K113" s="115">
        <v>13</v>
      </c>
      <c r="L113" s="115"/>
      <c r="M113" s="115"/>
    </row>
    <row r="114" spans="1:13" ht="49.95" customHeight="1" x14ac:dyDescent="0.3">
      <c r="A114" s="115"/>
      <c r="B114" s="115"/>
      <c r="C114" s="115"/>
      <c r="D114" s="115"/>
      <c r="E114" s="142" t="s">
        <v>414</v>
      </c>
      <c r="F114" s="142" t="s">
        <v>370</v>
      </c>
      <c r="G114" s="133">
        <v>26.25</v>
      </c>
      <c r="H114" s="115">
        <v>5197</v>
      </c>
      <c r="I114" s="134">
        <v>45807</v>
      </c>
      <c r="J114" s="115"/>
      <c r="K114" s="122">
        <v>0</v>
      </c>
      <c r="L114" s="115"/>
      <c r="M114" s="115"/>
    </row>
    <row r="115" spans="1:13" ht="49.95" customHeight="1" x14ac:dyDescent="0.3">
      <c r="A115" s="115"/>
      <c r="B115" s="115"/>
      <c r="C115" s="115"/>
      <c r="D115" s="115"/>
      <c r="E115" s="142" t="s">
        <v>415</v>
      </c>
      <c r="F115" s="142" t="s">
        <v>371</v>
      </c>
      <c r="G115" s="133">
        <v>14.88</v>
      </c>
      <c r="H115" s="115">
        <v>5204</v>
      </c>
      <c r="I115" s="134">
        <v>45807</v>
      </c>
      <c r="J115" s="115"/>
      <c r="K115" s="122">
        <v>0</v>
      </c>
      <c r="L115" s="115"/>
      <c r="M115" s="115"/>
    </row>
    <row r="116" spans="1:13" ht="49.95" customHeight="1" x14ac:dyDescent="0.3">
      <c r="A116" s="115"/>
      <c r="B116" s="115"/>
      <c r="C116" s="115"/>
      <c r="D116" s="115"/>
      <c r="E116" s="142" t="s">
        <v>416</v>
      </c>
      <c r="F116" s="142" t="s">
        <v>372</v>
      </c>
      <c r="G116" s="133">
        <v>42</v>
      </c>
      <c r="H116" s="115">
        <v>5205</v>
      </c>
      <c r="I116" s="134">
        <v>45807</v>
      </c>
      <c r="J116" s="115"/>
      <c r="K116" s="122">
        <v>0</v>
      </c>
      <c r="L116" s="115"/>
      <c r="M116" s="115"/>
    </row>
    <row r="117" spans="1:13" ht="49.95" customHeight="1" x14ac:dyDescent="0.3">
      <c r="A117" s="115"/>
      <c r="B117" s="115"/>
      <c r="C117" s="115"/>
      <c r="D117" s="115"/>
      <c r="E117" s="142" t="s">
        <v>416</v>
      </c>
      <c r="F117" s="142" t="s">
        <v>373</v>
      </c>
      <c r="G117" s="133">
        <v>59.5</v>
      </c>
      <c r="H117" s="115">
        <v>5207</v>
      </c>
      <c r="I117" s="134">
        <v>45807</v>
      </c>
      <c r="J117" s="115"/>
      <c r="K117" s="122">
        <v>0</v>
      </c>
      <c r="L117" s="115"/>
      <c r="M117" s="115"/>
    </row>
    <row r="118" spans="1:13" ht="49.95" customHeight="1" x14ac:dyDescent="0.3">
      <c r="A118" s="115"/>
      <c r="B118" s="115"/>
      <c r="C118" s="115"/>
      <c r="D118" s="115"/>
      <c r="E118" s="142" t="s">
        <v>417</v>
      </c>
      <c r="F118" s="142" t="s">
        <v>374</v>
      </c>
      <c r="G118" s="133">
        <v>12.38</v>
      </c>
      <c r="H118" s="115">
        <v>5209</v>
      </c>
      <c r="I118" s="134">
        <v>45807</v>
      </c>
      <c r="J118" s="115"/>
      <c r="K118" s="122">
        <v>0</v>
      </c>
      <c r="L118" s="115"/>
      <c r="M118" s="115"/>
    </row>
    <row r="119" spans="1:13" ht="26.4" customHeight="1" x14ac:dyDescent="0.3">
      <c r="A119" s="115"/>
      <c r="B119" s="115"/>
      <c r="C119" s="115"/>
      <c r="D119" s="115"/>
      <c r="E119" s="115"/>
      <c r="F119" s="143" t="s">
        <v>375</v>
      </c>
      <c r="G119" s="144">
        <v>99320.17</v>
      </c>
      <c r="H119" s="115"/>
      <c r="I119" s="134"/>
      <c r="J119" s="115"/>
      <c r="K119" s="115"/>
      <c r="L119" s="115"/>
      <c r="M119" s="115"/>
    </row>
    <row r="120" spans="1:13" ht="70.05" customHeight="1" x14ac:dyDescent="0.3">
      <c r="A120" s="145"/>
      <c r="B120" s="145"/>
      <c r="C120" s="145"/>
      <c r="D120" s="145"/>
      <c r="E120" s="142" t="s">
        <v>418</v>
      </c>
      <c r="F120" s="119" t="s">
        <v>419</v>
      </c>
      <c r="G120" s="133">
        <v>70</v>
      </c>
      <c r="H120" s="145">
        <v>6163</v>
      </c>
      <c r="I120" s="146">
        <v>45810</v>
      </c>
      <c r="J120" s="145" t="s">
        <v>200</v>
      </c>
      <c r="K120" s="122">
        <v>0</v>
      </c>
      <c r="L120" s="145"/>
      <c r="M120" s="145"/>
    </row>
    <row r="121" spans="1:13" ht="70.05" customHeight="1" x14ac:dyDescent="0.3">
      <c r="A121" s="145"/>
      <c r="B121" s="145"/>
      <c r="C121" s="145"/>
      <c r="D121" s="145"/>
      <c r="E121" s="142" t="s">
        <v>420</v>
      </c>
      <c r="F121" s="119" t="s">
        <v>419</v>
      </c>
      <c r="G121" s="133">
        <v>70</v>
      </c>
      <c r="H121" s="145">
        <v>6166</v>
      </c>
      <c r="I121" s="146">
        <v>45810</v>
      </c>
      <c r="J121" s="145" t="s">
        <v>200</v>
      </c>
      <c r="K121" s="122">
        <v>0</v>
      </c>
      <c r="L121" s="145"/>
      <c r="M121" s="145"/>
    </row>
    <row r="122" spans="1:13" ht="70.05" customHeight="1" x14ac:dyDescent="0.3">
      <c r="A122" s="145"/>
      <c r="B122" s="145"/>
      <c r="C122" s="145"/>
      <c r="D122" s="145"/>
      <c r="E122" s="142" t="s">
        <v>421</v>
      </c>
      <c r="F122" s="119" t="s">
        <v>422</v>
      </c>
      <c r="G122" s="133">
        <v>66</v>
      </c>
      <c r="H122" s="145">
        <v>6168</v>
      </c>
      <c r="I122" s="146">
        <v>45810</v>
      </c>
      <c r="J122" s="145" t="s">
        <v>200</v>
      </c>
      <c r="K122" s="145">
        <v>9</v>
      </c>
      <c r="L122" s="145"/>
      <c r="M122" s="145"/>
    </row>
    <row r="123" spans="1:13" ht="70.05" customHeight="1" x14ac:dyDescent="0.3">
      <c r="A123" s="145"/>
      <c r="B123" s="145"/>
      <c r="C123" s="145"/>
      <c r="D123" s="145"/>
      <c r="E123" s="142" t="s">
        <v>423</v>
      </c>
      <c r="F123" s="119" t="s">
        <v>424</v>
      </c>
      <c r="G123" s="133">
        <v>39.6</v>
      </c>
      <c r="H123" s="145">
        <v>6169</v>
      </c>
      <c r="I123" s="146">
        <v>45810</v>
      </c>
      <c r="J123" s="145" t="s">
        <v>200</v>
      </c>
      <c r="K123" s="122">
        <v>0</v>
      </c>
      <c r="L123" s="145"/>
      <c r="M123" s="145"/>
    </row>
    <row r="124" spans="1:13" ht="70.05" customHeight="1" x14ac:dyDescent="0.3">
      <c r="A124" s="145"/>
      <c r="B124" s="145"/>
      <c r="C124" s="145"/>
      <c r="D124" s="145"/>
      <c r="E124" s="142" t="s">
        <v>425</v>
      </c>
      <c r="F124" s="119" t="s">
        <v>426</v>
      </c>
      <c r="G124" s="133">
        <v>117</v>
      </c>
      <c r="H124" s="145">
        <v>6172</v>
      </c>
      <c r="I124" s="146">
        <v>45810</v>
      </c>
      <c r="J124" s="145" t="s">
        <v>200</v>
      </c>
      <c r="K124" s="122">
        <v>0</v>
      </c>
      <c r="L124" s="145"/>
      <c r="M124" s="145"/>
    </row>
    <row r="125" spans="1:13" ht="70.05" customHeight="1" x14ac:dyDescent="0.3">
      <c r="A125" s="145"/>
      <c r="B125" s="145"/>
      <c r="C125" s="145"/>
      <c r="D125" s="145"/>
      <c r="E125" s="142" t="s">
        <v>427</v>
      </c>
      <c r="F125" s="119" t="s">
        <v>428</v>
      </c>
      <c r="G125" s="133">
        <v>117</v>
      </c>
      <c r="H125" s="145">
        <v>6173</v>
      </c>
      <c r="I125" s="146">
        <v>45810</v>
      </c>
      <c r="J125" s="145" t="s">
        <v>200</v>
      </c>
      <c r="K125" s="122">
        <v>0</v>
      </c>
      <c r="L125" s="145"/>
      <c r="M125" s="145"/>
    </row>
    <row r="126" spans="1:13" ht="70.05" customHeight="1" x14ac:dyDescent="0.3">
      <c r="A126" s="145"/>
      <c r="B126" s="145"/>
      <c r="C126" s="145"/>
      <c r="D126" s="145"/>
      <c r="E126" s="142" t="s">
        <v>429</v>
      </c>
      <c r="F126" s="119" t="s">
        <v>430</v>
      </c>
      <c r="G126" s="133">
        <v>15</v>
      </c>
      <c r="H126" s="145">
        <v>6174</v>
      </c>
      <c r="I126" s="146">
        <v>45810</v>
      </c>
      <c r="J126" s="145" t="s">
        <v>200</v>
      </c>
      <c r="K126" s="122">
        <v>0</v>
      </c>
      <c r="L126" s="145"/>
      <c r="M126" s="145"/>
    </row>
    <row r="127" spans="1:13" ht="70.05" customHeight="1" x14ac:dyDescent="0.3">
      <c r="A127" s="145"/>
      <c r="B127" s="145"/>
      <c r="C127" s="145"/>
      <c r="D127" s="145"/>
      <c r="E127" s="142" t="s">
        <v>431</v>
      </c>
      <c r="F127" s="119" t="s">
        <v>432</v>
      </c>
      <c r="G127" s="133">
        <v>52.5</v>
      </c>
      <c r="H127" s="145">
        <v>6179</v>
      </c>
      <c r="I127" s="146">
        <v>45810</v>
      </c>
      <c r="J127" s="145" t="s">
        <v>200</v>
      </c>
      <c r="K127" s="122">
        <v>0</v>
      </c>
      <c r="L127" s="145"/>
      <c r="M127" s="145"/>
    </row>
    <row r="128" spans="1:13" ht="70.05" customHeight="1" x14ac:dyDescent="0.3">
      <c r="A128" s="145"/>
      <c r="B128" s="145"/>
      <c r="C128" s="145"/>
      <c r="D128" s="145"/>
      <c r="E128" s="142" t="s">
        <v>433</v>
      </c>
      <c r="F128" s="119" t="s">
        <v>434</v>
      </c>
      <c r="G128" s="133">
        <v>104.5</v>
      </c>
      <c r="H128" s="145">
        <v>6183</v>
      </c>
      <c r="I128" s="146">
        <v>45811</v>
      </c>
      <c r="J128" s="145" t="s">
        <v>200</v>
      </c>
      <c r="K128" s="122">
        <v>0</v>
      </c>
      <c r="L128" s="145"/>
      <c r="M128" s="145"/>
    </row>
    <row r="129" spans="1:13" ht="70.05" customHeight="1" x14ac:dyDescent="0.3">
      <c r="A129" s="145"/>
      <c r="B129" s="145"/>
      <c r="C129" s="145"/>
      <c r="D129" s="145"/>
      <c r="E129" s="142" t="s">
        <v>435</v>
      </c>
      <c r="F129" s="119" t="s">
        <v>436</v>
      </c>
      <c r="G129" s="133">
        <v>117</v>
      </c>
      <c r="H129" s="145">
        <v>6184</v>
      </c>
      <c r="I129" s="146">
        <v>45811</v>
      </c>
      <c r="J129" s="145" t="s">
        <v>200</v>
      </c>
      <c r="K129" s="122">
        <v>0</v>
      </c>
      <c r="L129" s="145"/>
      <c r="M129" s="145"/>
    </row>
    <row r="130" spans="1:13" ht="70.05" customHeight="1" x14ac:dyDescent="0.3">
      <c r="A130" s="145"/>
      <c r="B130" s="145"/>
      <c r="C130" s="145"/>
      <c r="D130" s="145"/>
      <c r="E130" s="142" t="s">
        <v>437</v>
      </c>
      <c r="F130" s="119" t="s">
        <v>438</v>
      </c>
      <c r="G130" s="133">
        <v>26.25</v>
      </c>
      <c r="H130" s="145">
        <v>6189</v>
      </c>
      <c r="I130" s="146">
        <v>45811</v>
      </c>
      <c r="J130" s="145" t="s">
        <v>200</v>
      </c>
      <c r="K130" s="122">
        <v>0</v>
      </c>
      <c r="L130" s="145"/>
      <c r="M130" s="145"/>
    </row>
    <row r="131" spans="1:13" ht="70.05" customHeight="1" x14ac:dyDescent="0.3">
      <c r="A131" s="145"/>
      <c r="B131" s="145"/>
      <c r="C131" s="145"/>
      <c r="D131" s="145"/>
      <c r="E131" s="142" t="s">
        <v>439</v>
      </c>
      <c r="F131" s="119" t="s">
        <v>440</v>
      </c>
      <c r="G131" s="133">
        <v>112.5</v>
      </c>
      <c r="H131" s="145">
        <v>6190</v>
      </c>
      <c r="I131" s="146">
        <v>45811</v>
      </c>
      <c r="J131" s="145" t="s">
        <v>200</v>
      </c>
      <c r="K131" s="145">
        <v>9</v>
      </c>
      <c r="L131" s="145"/>
      <c r="M131" s="145"/>
    </row>
    <row r="132" spans="1:13" ht="70.05" customHeight="1" x14ac:dyDescent="0.3">
      <c r="A132" s="145"/>
      <c r="B132" s="145"/>
      <c r="C132" s="145"/>
      <c r="D132" s="145"/>
      <c r="E132" s="142" t="s">
        <v>441</v>
      </c>
      <c r="F132" s="119" t="s">
        <v>442</v>
      </c>
      <c r="G132" s="133">
        <v>13.3</v>
      </c>
      <c r="H132" s="145">
        <v>6191</v>
      </c>
      <c r="I132" s="146">
        <v>45811</v>
      </c>
      <c r="J132" s="145" t="s">
        <v>200</v>
      </c>
      <c r="K132" s="122">
        <v>0</v>
      </c>
      <c r="L132" s="145"/>
      <c r="M132" s="145"/>
    </row>
    <row r="133" spans="1:13" ht="70.05" customHeight="1" x14ac:dyDescent="0.3">
      <c r="A133" s="145"/>
      <c r="B133" s="145"/>
      <c r="C133" s="145"/>
      <c r="D133" s="145"/>
      <c r="E133" s="142" t="s">
        <v>443</v>
      </c>
      <c r="F133" s="119" t="s">
        <v>444</v>
      </c>
      <c r="G133" s="133">
        <v>80.5</v>
      </c>
      <c r="H133" s="145">
        <v>6210</v>
      </c>
      <c r="I133" s="146">
        <v>45811</v>
      </c>
      <c r="J133" s="145" t="s">
        <v>200</v>
      </c>
      <c r="K133" s="122">
        <v>0</v>
      </c>
      <c r="L133" s="145"/>
      <c r="M133" s="145"/>
    </row>
    <row r="134" spans="1:13" ht="70.05" customHeight="1" x14ac:dyDescent="0.3">
      <c r="A134" s="145"/>
      <c r="B134" s="145"/>
      <c r="C134" s="145"/>
      <c r="D134" s="145"/>
      <c r="E134" s="142" t="s">
        <v>445</v>
      </c>
      <c r="F134" s="119" t="s">
        <v>446</v>
      </c>
      <c r="G134" s="133">
        <v>59.4</v>
      </c>
      <c r="H134" s="145">
        <v>6671</v>
      </c>
      <c r="I134" s="146">
        <v>45811</v>
      </c>
      <c r="J134" s="145" t="s">
        <v>200</v>
      </c>
      <c r="K134" s="122">
        <v>0</v>
      </c>
      <c r="L134" s="145"/>
      <c r="M134" s="145"/>
    </row>
    <row r="135" spans="1:13" ht="70.05" customHeight="1" x14ac:dyDescent="0.3">
      <c r="A135" s="145"/>
      <c r="B135" s="145"/>
      <c r="C135" s="145"/>
      <c r="D135" s="145"/>
      <c r="E135" s="142" t="s">
        <v>447</v>
      </c>
      <c r="F135" s="119" t="s">
        <v>448</v>
      </c>
      <c r="G135" s="133">
        <v>59.4</v>
      </c>
      <c r="H135" s="145">
        <v>6673</v>
      </c>
      <c r="I135" s="146">
        <v>45811</v>
      </c>
      <c r="J135" s="145" t="s">
        <v>200</v>
      </c>
      <c r="K135" s="122">
        <v>0</v>
      </c>
      <c r="L135" s="145"/>
      <c r="M135" s="145"/>
    </row>
    <row r="136" spans="1:13" ht="70.05" customHeight="1" x14ac:dyDescent="0.3">
      <c r="A136" s="145"/>
      <c r="B136" s="145"/>
      <c r="C136" s="145"/>
      <c r="D136" s="145"/>
      <c r="E136" s="142" t="s">
        <v>449</v>
      </c>
      <c r="F136" s="119" t="s">
        <v>450</v>
      </c>
      <c r="G136" s="133">
        <v>25.5</v>
      </c>
      <c r="H136" s="145">
        <v>5253</v>
      </c>
      <c r="I136" s="146">
        <v>45814</v>
      </c>
      <c r="J136" s="145" t="s">
        <v>451</v>
      </c>
      <c r="K136" s="122">
        <v>0</v>
      </c>
      <c r="L136" s="145"/>
      <c r="M136" s="145"/>
    </row>
    <row r="137" spans="1:13" ht="70.05" customHeight="1" x14ac:dyDescent="0.3">
      <c r="A137" s="145"/>
      <c r="B137" s="145"/>
      <c r="C137" s="145"/>
      <c r="D137" s="145"/>
      <c r="E137" s="142" t="s">
        <v>452</v>
      </c>
      <c r="F137" s="119" t="s">
        <v>453</v>
      </c>
      <c r="G137" s="133">
        <v>80.5</v>
      </c>
      <c r="H137" s="145">
        <v>6674</v>
      </c>
      <c r="I137" s="146">
        <v>45817</v>
      </c>
      <c r="J137" s="145" t="s">
        <v>200</v>
      </c>
      <c r="K137" s="122">
        <v>0</v>
      </c>
      <c r="L137" s="145"/>
      <c r="M137" s="145"/>
    </row>
    <row r="138" spans="1:13" ht="70.05" customHeight="1" x14ac:dyDescent="0.3">
      <c r="A138" s="145"/>
      <c r="B138" s="145"/>
      <c r="C138" s="145"/>
      <c r="D138" s="145"/>
      <c r="E138" s="142" t="s">
        <v>454</v>
      </c>
      <c r="F138" s="119" t="s">
        <v>455</v>
      </c>
      <c r="G138" s="133">
        <v>117</v>
      </c>
      <c r="H138" s="145">
        <v>6676</v>
      </c>
      <c r="I138" s="146">
        <v>45818</v>
      </c>
      <c r="J138" s="145" t="s">
        <v>200</v>
      </c>
      <c r="K138" s="122">
        <v>0</v>
      </c>
      <c r="L138" s="145"/>
      <c r="M138" s="145"/>
    </row>
    <row r="139" spans="1:13" ht="70.05" customHeight="1" x14ac:dyDescent="0.3">
      <c r="A139" s="145"/>
      <c r="B139" s="145"/>
      <c r="C139" s="145"/>
      <c r="D139" s="145"/>
      <c r="E139" s="142" t="s">
        <v>456</v>
      </c>
      <c r="F139" s="119" t="s">
        <v>457</v>
      </c>
      <c r="G139" s="133">
        <v>70</v>
      </c>
      <c r="H139" s="145">
        <v>6675</v>
      </c>
      <c r="I139" s="146">
        <v>45818</v>
      </c>
      <c r="J139" s="145" t="s">
        <v>200</v>
      </c>
      <c r="K139" s="122">
        <v>0</v>
      </c>
      <c r="L139" s="145"/>
      <c r="M139" s="145"/>
    </row>
    <row r="140" spans="1:13" ht="70.05" customHeight="1" x14ac:dyDescent="0.3">
      <c r="A140" s="145"/>
      <c r="B140" s="145"/>
      <c r="C140" s="145"/>
      <c r="D140" s="145"/>
      <c r="E140" s="142" t="s">
        <v>458</v>
      </c>
      <c r="F140" s="119" t="s">
        <v>459</v>
      </c>
      <c r="G140" s="133">
        <v>70</v>
      </c>
      <c r="H140" s="145">
        <v>6678</v>
      </c>
      <c r="I140" s="146">
        <v>45818</v>
      </c>
      <c r="J140" s="145" t="s">
        <v>200</v>
      </c>
      <c r="K140" s="122">
        <v>0</v>
      </c>
      <c r="L140" s="145"/>
      <c r="M140" s="145"/>
    </row>
    <row r="141" spans="1:13" ht="70.05" customHeight="1" x14ac:dyDescent="0.3">
      <c r="A141" s="145"/>
      <c r="B141" s="145"/>
      <c r="C141" s="145"/>
      <c r="D141" s="145"/>
      <c r="E141" s="142" t="s">
        <v>460</v>
      </c>
      <c r="F141" s="119" t="s">
        <v>461</v>
      </c>
      <c r="G141" s="133">
        <v>117</v>
      </c>
      <c r="H141" s="145">
        <v>6679</v>
      </c>
      <c r="I141" s="146">
        <v>45817</v>
      </c>
      <c r="J141" s="145" t="s">
        <v>200</v>
      </c>
      <c r="K141" s="122">
        <v>0</v>
      </c>
      <c r="L141" s="145"/>
      <c r="M141" s="145"/>
    </row>
    <row r="142" spans="1:13" ht="70.05" customHeight="1" x14ac:dyDescent="0.3">
      <c r="A142" s="145"/>
      <c r="B142" s="145"/>
      <c r="C142" s="145"/>
      <c r="D142" s="145"/>
      <c r="E142" s="142" t="s">
        <v>462</v>
      </c>
      <c r="F142" s="119" t="s">
        <v>463</v>
      </c>
      <c r="G142" s="133">
        <v>12.75</v>
      </c>
      <c r="H142" s="145">
        <v>6680</v>
      </c>
      <c r="I142" s="146">
        <v>45826</v>
      </c>
      <c r="J142" s="145" t="s">
        <v>200</v>
      </c>
      <c r="K142" s="122">
        <v>0</v>
      </c>
      <c r="L142" s="145"/>
      <c r="M142" s="145"/>
    </row>
    <row r="143" spans="1:13" ht="70.05" customHeight="1" x14ac:dyDescent="0.3">
      <c r="A143" s="145"/>
      <c r="B143" s="145"/>
      <c r="C143" s="145"/>
      <c r="D143" s="145"/>
      <c r="E143" s="142" t="s">
        <v>464</v>
      </c>
      <c r="F143" s="119" t="s">
        <v>465</v>
      </c>
      <c r="G143" s="133">
        <v>166.67</v>
      </c>
      <c r="H143" s="145">
        <v>6681</v>
      </c>
      <c r="I143" s="146">
        <v>45826</v>
      </c>
      <c r="J143" s="145" t="s">
        <v>200</v>
      </c>
      <c r="K143" s="145">
        <v>9</v>
      </c>
      <c r="L143" s="145"/>
      <c r="M143" s="145"/>
    </row>
    <row r="144" spans="1:13" ht="70.05" customHeight="1" x14ac:dyDescent="0.3">
      <c r="A144" s="145"/>
      <c r="B144" s="145"/>
      <c r="C144" s="145"/>
      <c r="D144" s="145"/>
      <c r="E144" s="142" t="s">
        <v>466</v>
      </c>
      <c r="F144" s="119" t="s">
        <v>467</v>
      </c>
      <c r="G144" s="133">
        <v>52.5</v>
      </c>
      <c r="H144" s="145">
        <v>6696</v>
      </c>
      <c r="I144" s="146">
        <v>45826</v>
      </c>
      <c r="J144" s="145" t="s">
        <v>200</v>
      </c>
      <c r="K144" s="122">
        <v>0</v>
      </c>
      <c r="L144" s="145"/>
      <c r="M144" s="145"/>
    </row>
    <row r="145" spans="1:13" ht="70.05" customHeight="1" x14ac:dyDescent="0.3">
      <c r="A145" s="145"/>
      <c r="B145" s="145"/>
      <c r="C145" s="145"/>
      <c r="D145" s="145"/>
      <c r="E145" s="142" t="s">
        <v>468</v>
      </c>
      <c r="F145" s="119" t="s">
        <v>469</v>
      </c>
      <c r="G145" s="133">
        <v>20</v>
      </c>
      <c r="H145" s="145">
        <v>6682</v>
      </c>
      <c r="I145" s="146">
        <v>45828</v>
      </c>
      <c r="J145" s="145" t="s">
        <v>200</v>
      </c>
      <c r="K145" s="122">
        <v>0</v>
      </c>
      <c r="L145" s="145"/>
      <c r="M145" s="145"/>
    </row>
    <row r="146" spans="1:13" ht="70.05" customHeight="1" x14ac:dyDescent="0.3">
      <c r="A146" s="145"/>
      <c r="B146" s="145"/>
      <c r="C146" s="145"/>
      <c r="D146" s="145"/>
      <c r="E146" s="142" t="s">
        <v>470</v>
      </c>
      <c r="F146" s="119" t="s">
        <v>471</v>
      </c>
      <c r="G146" s="133">
        <v>6.3</v>
      </c>
      <c r="H146" s="145">
        <v>6683</v>
      </c>
      <c r="I146" s="146">
        <v>45828</v>
      </c>
      <c r="J146" s="145" t="s">
        <v>200</v>
      </c>
      <c r="K146" s="122">
        <v>0</v>
      </c>
      <c r="L146" s="145"/>
      <c r="M146" s="145"/>
    </row>
    <row r="147" spans="1:13" ht="70.05" customHeight="1" x14ac:dyDescent="0.3">
      <c r="A147" s="145"/>
      <c r="B147" s="145"/>
      <c r="C147" s="145"/>
      <c r="D147" s="145"/>
      <c r="E147" s="142" t="s">
        <v>472</v>
      </c>
      <c r="F147" s="119" t="s">
        <v>473</v>
      </c>
      <c r="G147" s="133">
        <v>25.2</v>
      </c>
      <c r="H147" s="145">
        <v>6687</v>
      </c>
      <c r="I147" s="146">
        <v>45828</v>
      </c>
      <c r="J147" s="145" t="s">
        <v>200</v>
      </c>
      <c r="K147" s="122">
        <v>0</v>
      </c>
      <c r="L147" s="145"/>
      <c r="M147" s="145"/>
    </row>
    <row r="148" spans="1:13" ht="70.05" customHeight="1" x14ac:dyDescent="0.3">
      <c r="A148" s="145"/>
      <c r="B148" s="145"/>
      <c r="C148" s="145"/>
      <c r="D148" s="145"/>
      <c r="E148" s="142" t="s">
        <v>474</v>
      </c>
      <c r="F148" s="119" t="s">
        <v>475</v>
      </c>
      <c r="G148" s="133">
        <v>50</v>
      </c>
      <c r="H148" s="145">
        <v>6685</v>
      </c>
      <c r="I148" s="146">
        <v>45828</v>
      </c>
      <c r="J148" s="145" t="s">
        <v>200</v>
      </c>
      <c r="K148" s="122">
        <v>0</v>
      </c>
      <c r="L148" s="145"/>
      <c r="M148" s="145"/>
    </row>
    <row r="149" spans="1:13" ht="70.05" customHeight="1" x14ac:dyDescent="0.3">
      <c r="A149" s="145"/>
      <c r="B149" s="145"/>
      <c r="C149" s="145"/>
      <c r="D149" s="145"/>
      <c r="E149" s="142" t="s">
        <v>476</v>
      </c>
      <c r="F149" s="119" t="s">
        <v>477</v>
      </c>
      <c r="G149" s="133">
        <v>50</v>
      </c>
      <c r="H149" s="145">
        <v>6686</v>
      </c>
      <c r="I149" s="146">
        <v>45828</v>
      </c>
      <c r="J149" s="145" t="s">
        <v>200</v>
      </c>
      <c r="K149" s="122">
        <v>0</v>
      </c>
      <c r="L149" s="145"/>
      <c r="M149" s="145"/>
    </row>
    <row r="150" spans="1:13" ht="70.05" customHeight="1" x14ac:dyDescent="0.3">
      <c r="A150" s="145"/>
      <c r="B150" s="145"/>
      <c r="C150" s="145"/>
      <c r="D150" s="145"/>
      <c r="E150" s="142" t="s">
        <v>478</v>
      </c>
      <c r="F150" s="119" t="s">
        <v>479</v>
      </c>
      <c r="G150" s="133">
        <v>58.5</v>
      </c>
      <c r="H150" s="145">
        <v>6688</v>
      </c>
      <c r="I150" s="146">
        <v>45828</v>
      </c>
      <c r="J150" s="145" t="s">
        <v>200</v>
      </c>
      <c r="K150" s="122">
        <v>0</v>
      </c>
      <c r="L150" s="145"/>
      <c r="M150" s="145"/>
    </row>
    <row r="151" spans="1:13" ht="70.05" customHeight="1" x14ac:dyDescent="0.3">
      <c r="A151" s="145"/>
      <c r="B151" s="145"/>
      <c r="C151" s="145"/>
      <c r="D151" s="145"/>
      <c r="E151" s="142" t="s">
        <v>480</v>
      </c>
      <c r="F151" s="119" t="s">
        <v>481</v>
      </c>
      <c r="G151" s="133">
        <v>70</v>
      </c>
      <c r="H151" s="145">
        <v>6690</v>
      </c>
      <c r="I151" s="146">
        <v>45828</v>
      </c>
      <c r="J151" s="145" t="s">
        <v>200</v>
      </c>
      <c r="K151" s="122">
        <v>0</v>
      </c>
      <c r="L151" s="145"/>
      <c r="M151" s="145"/>
    </row>
    <row r="152" spans="1:13" ht="70.05" customHeight="1" x14ac:dyDescent="0.3">
      <c r="A152" s="145"/>
      <c r="B152" s="145"/>
      <c r="C152" s="145"/>
      <c r="D152" s="145"/>
      <c r="E152" s="142" t="s">
        <v>482</v>
      </c>
      <c r="F152" s="119" t="s">
        <v>483</v>
      </c>
      <c r="G152" s="133">
        <v>50</v>
      </c>
      <c r="H152" s="145">
        <v>6697</v>
      </c>
      <c r="I152" s="146">
        <v>45828</v>
      </c>
      <c r="J152" s="145" t="s">
        <v>200</v>
      </c>
      <c r="K152" s="122">
        <v>0</v>
      </c>
      <c r="L152" s="145"/>
      <c r="M152" s="145"/>
    </row>
    <row r="153" spans="1:13" ht="70.05" customHeight="1" x14ac:dyDescent="0.3">
      <c r="A153" s="145"/>
      <c r="B153" s="145"/>
      <c r="C153" s="145"/>
      <c r="D153" s="145"/>
      <c r="E153" s="142" t="s">
        <v>484</v>
      </c>
      <c r="F153" s="119" t="s">
        <v>485</v>
      </c>
      <c r="G153" s="133">
        <v>41.25</v>
      </c>
      <c r="H153" s="145">
        <v>6698</v>
      </c>
      <c r="I153" s="146">
        <v>45828</v>
      </c>
      <c r="J153" s="145" t="s">
        <v>200</v>
      </c>
      <c r="K153" s="122">
        <v>0</v>
      </c>
      <c r="L153" s="145"/>
      <c r="M153" s="145"/>
    </row>
    <row r="154" spans="1:13" ht="70.05" customHeight="1" x14ac:dyDescent="0.3">
      <c r="A154" s="145"/>
      <c r="B154" s="145"/>
      <c r="C154" s="145"/>
      <c r="D154" s="145"/>
      <c r="E154" s="142" t="s">
        <v>486</v>
      </c>
      <c r="F154" s="119" t="s">
        <v>487</v>
      </c>
      <c r="G154" s="133">
        <v>25.2</v>
      </c>
      <c r="H154" s="145">
        <v>6699</v>
      </c>
      <c r="I154" s="146">
        <v>45828</v>
      </c>
      <c r="J154" s="145" t="s">
        <v>200</v>
      </c>
      <c r="K154" s="122">
        <v>0</v>
      </c>
      <c r="L154" s="145"/>
      <c r="M154" s="145"/>
    </row>
    <row r="155" spans="1:13" ht="70.05" customHeight="1" x14ac:dyDescent="0.3">
      <c r="A155" s="145"/>
      <c r="B155" s="145"/>
      <c r="C155" s="145"/>
      <c r="D155" s="145"/>
      <c r="E155" s="142" t="s">
        <v>488</v>
      </c>
      <c r="F155" s="119" t="s">
        <v>489</v>
      </c>
      <c r="G155" s="133">
        <v>17</v>
      </c>
      <c r="H155" s="145">
        <v>6700</v>
      </c>
      <c r="I155" s="146">
        <v>45828</v>
      </c>
      <c r="J155" s="145" t="s">
        <v>200</v>
      </c>
      <c r="K155" s="122">
        <v>0</v>
      </c>
      <c r="L155" s="145"/>
      <c r="M155" s="145"/>
    </row>
    <row r="156" spans="1:13" ht="70.05" customHeight="1" x14ac:dyDescent="0.3">
      <c r="A156" s="145"/>
      <c r="B156" s="145"/>
      <c r="C156" s="145"/>
      <c r="D156" s="145"/>
      <c r="E156" s="142" t="s">
        <v>490</v>
      </c>
      <c r="F156" s="119" t="s">
        <v>489</v>
      </c>
      <c r="G156" s="133">
        <v>59.5</v>
      </c>
      <c r="H156" s="145">
        <v>6701</v>
      </c>
      <c r="I156" s="146">
        <v>45828</v>
      </c>
      <c r="J156" s="145" t="s">
        <v>200</v>
      </c>
      <c r="K156" s="122">
        <v>0</v>
      </c>
      <c r="L156" s="145"/>
      <c r="M156" s="145"/>
    </row>
    <row r="157" spans="1:13" ht="70.05" customHeight="1" x14ac:dyDescent="0.3">
      <c r="A157" s="145"/>
      <c r="B157" s="145"/>
      <c r="C157" s="145"/>
      <c r="D157" s="145"/>
      <c r="E157" s="142" t="s">
        <v>490</v>
      </c>
      <c r="F157" s="119" t="s">
        <v>489</v>
      </c>
      <c r="G157" s="133">
        <v>59.5</v>
      </c>
      <c r="H157" s="145">
        <v>6702</v>
      </c>
      <c r="I157" s="146">
        <v>45828</v>
      </c>
      <c r="J157" s="145" t="s">
        <v>200</v>
      </c>
      <c r="K157" s="122">
        <v>0</v>
      </c>
      <c r="L157" s="145"/>
      <c r="M157" s="145"/>
    </row>
    <row r="158" spans="1:13" ht="70.05" customHeight="1" x14ac:dyDescent="0.3">
      <c r="A158" s="145"/>
      <c r="B158" s="145"/>
      <c r="C158" s="145"/>
      <c r="D158" s="145"/>
      <c r="E158" s="142" t="s">
        <v>491</v>
      </c>
      <c r="F158" s="119" t="s">
        <v>489</v>
      </c>
      <c r="G158" s="133">
        <v>17</v>
      </c>
      <c r="H158" s="145">
        <v>6703</v>
      </c>
      <c r="I158" s="146">
        <v>45828</v>
      </c>
      <c r="J158" s="145" t="s">
        <v>200</v>
      </c>
      <c r="K158" s="122">
        <v>0</v>
      </c>
      <c r="L158" s="145"/>
      <c r="M158" s="145"/>
    </row>
    <row r="159" spans="1:13" ht="70.05" customHeight="1" x14ac:dyDescent="0.3">
      <c r="A159" s="145"/>
      <c r="B159" s="145"/>
      <c r="C159" s="145"/>
      <c r="D159" s="145"/>
      <c r="E159" s="142" t="s">
        <v>492</v>
      </c>
      <c r="F159" s="119" t="s">
        <v>493</v>
      </c>
      <c r="G159" s="133">
        <v>37.5</v>
      </c>
      <c r="H159" s="145">
        <v>6704</v>
      </c>
      <c r="I159" s="146">
        <v>45828</v>
      </c>
      <c r="J159" s="145" t="s">
        <v>200</v>
      </c>
      <c r="K159" s="122">
        <v>0</v>
      </c>
      <c r="L159" s="145"/>
      <c r="M159" s="145"/>
    </row>
    <row r="160" spans="1:13" ht="70.05" customHeight="1" x14ac:dyDescent="0.3">
      <c r="A160" s="145"/>
      <c r="B160" s="145"/>
      <c r="C160" s="145"/>
      <c r="D160" s="145"/>
      <c r="E160" s="142" t="s">
        <v>494</v>
      </c>
      <c r="F160" s="119" t="s">
        <v>495</v>
      </c>
      <c r="G160" s="133">
        <v>33.75</v>
      </c>
      <c r="H160" s="145">
        <v>6706</v>
      </c>
      <c r="I160" s="146">
        <v>45828</v>
      </c>
      <c r="J160" s="145" t="s">
        <v>200</v>
      </c>
      <c r="K160" s="122">
        <v>0</v>
      </c>
      <c r="L160" s="145"/>
      <c r="M160" s="145"/>
    </row>
    <row r="161" spans="1:13" ht="70.05" customHeight="1" x14ac:dyDescent="0.3">
      <c r="A161" s="145"/>
      <c r="B161" s="145"/>
      <c r="C161" s="145"/>
      <c r="D161" s="145"/>
      <c r="E161" s="142" t="s">
        <v>496</v>
      </c>
      <c r="F161" s="119" t="s">
        <v>497</v>
      </c>
      <c r="G161" s="133">
        <v>14.45</v>
      </c>
      <c r="H161" s="145">
        <v>6707</v>
      </c>
      <c r="I161" s="146">
        <v>45828</v>
      </c>
      <c r="J161" s="145" t="s">
        <v>200</v>
      </c>
      <c r="K161" s="145">
        <v>15</v>
      </c>
      <c r="L161" s="145"/>
      <c r="M161" s="145"/>
    </row>
    <row r="162" spans="1:13" ht="70.05" customHeight="1" x14ac:dyDescent="0.3">
      <c r="A162" s="145"/>
      <c r="B162" s="145"/>
      <c r="C162" s="145"/>
      <c r="D162" s="145"/>
      <c r="E162" s="142" t="s">
        <v>498</v>
      </c>
      <c r="F162" s="119" t="s">
        <v>499</v>
      </c>
      <c r="G162" s="133">
        <v>20</v>
      </c>
      <c r="H162" s="145">
        <v>6708</v>
      </c>
      <c r="I162" s="146">
        <v>45828</v>
      </c>
      <c r="J162" s="145" t="s">
        <v>200</v>
      </c>
      <c r="K162" s="122">
        <v>0</v>
      </c>
      <c r="L162" s="145"/>
      <c r="M162" s="145"/>
    </row>
    <row r="163" spans="1:13" ht="70.05" customHeight="1" x14ac:dyDescent="0.3">
      <c r="A163" s="145"/>
      <c r="B163" s="145"/>
      <c r="C163" s="145"/>
      <c r="D163" s="145"/>
      <c r="E163" s="142" t="s">
        <v>500</v>
      </c>
      <c r="F163" s="119" t="s">
        <v>501</v>
      </c>
      <c r="G163" s="133">
        <v>70</v>
      </c>
      <c r="H163" s="145">
        <v>6709</v>
      </c>
      <c r="I163" s="146">
        <v>45828</v>
      </c>
      <c r="J163" s="145" t="s">
        <v>200</v>
      </c>
      <c r="K163" s="122">
        <v>0</v>
      </c>
      <c r="L163" s="145"/>
      <c r="M163" s="145"/>
    </row>
    <row r="164" spans="1:13" ht="70.05" customHeight="1" x14ac:dyDescent="0.3">
      <c r="A164" s="145"/>
      <c r="B164" s="145"/>
      <c r="C164" s="145"/>
      <c r="D164" s="145"/>
      <c r="E164" s="142" t="s">
        <v>502</v>
      </c>
      <c r="F164" s="119" t="s">
        <v>503</v>
      </c>
      <c r="G164" s="133">
        <v>41.25</v>
      </c>
      <c r="H164" s="145">
        <v>6710</v>
      </c>
      <c r="I164" s="146">
        <v>45828</v>
      </c>
      <c r="J164" s="145" t="s">
        <v>200</v>
      </c>
      <c r="K164" s="145">
        <v>13</v>
      </c>
      <c r="L164" s="145"/>
      <c r="M164" s="145"/>
    </row>
    <row r="165" spans="1:13" ht="70.05" customHeight="1" x14ac:dyDescent="0.3">
      <c r="A165" s="145"/>
      <c r="B165" s="145"/>
      <c r="C165" s="145"/>
      <c r="D165" s="145"/>
      <c r="E165" s="142" t="s">
        <v>504</v>
      </c>
      <c r="F165" s="119" t="s">
        <v>505</v>
      </c>
      <c r="G165" s="133">
        <v>6.3</v>
      </c>
      <c r="H165" s="145">
        <v>6711</v>
      </c>
      <c r="I165" s="146">
        <v>45828</v>
      </c>
      <c r="J165" s="145" t="s">
        <v>200</v>
      </c>
      <c r="K165" s="122">
        <v>0</v>
      </c>
      <c r="L165" s="145"/>
      <c r="M165" s="145"/>
    </row>
    <row r="166" spans="1:13" ht="70.05" customHeight="1" x14ac:dyDescent="0.3">
      <c r="A166" s="145"/>
      <c r="B166" s="145"/>
      <c r="C166" s="145"/>
      <c r="D166" s="145"/>
      <c r="E166" s="142" t="s">
        <v>506</v>
      </c>
      <c r="F166" s="119" t="s">
        <v>507</v>
      </c>
      <c r="G166" s="133">
        <v>50</v>
      </c>
      <c r="H166" s="145">
        <v>7378</v>
      </c>
      <c r="I166" s="146">
        <v>45828</v>
      </c>
      <c r="J166" s="145" t="s">
        <v>200</v>
      </c>
      <c r="K166" s="122">
        <v>0</v>
      </c>
      <c r="L166" s="145"/>
      <c r="M166" s="145"/>
    </row>
    <row r="167" spans="1:13" ht="70.05" customHeight="1" x14ac:dyDescent="0.3">
      <c r="A167" s="145"/>
      <c r="B167" s="145"/>
      <c r="C167" s="145"/>
      <c r="D167" s="145"/>
      <c r="E167" s="142" t="s">
        <v>508</v>
      </c>
      <c r="F167" s="119" t="s">
        <v>508</v>
      </c>
      <c r="G167" s="133">
        <v>6.3</v>
      </c>
      <c r="H167" s="145">
        <v>6712</v>
      </c>
      <c r="I167" s="146">
        <v>45831</v>
      </c>
      <c r="J167" s="145" t="s">
        <v>200</v>
      </c>
      <c r="K167" s="122">
        <v>0</v>
      </c>
      <c r="L167" s="145"/>
      <c r="M167" s="145"/>
    </row>
    <row r="168" spans="1:13" ht="70.05" customHeight="1" x14ac:dyDescent="0.3">
      <c r="A168" s="145"/>
      <c r="B168" s="145"/>
      <c r="C168" s="145"/>
      <c r="D168" s="145"/>
      <c r="E168" s="142" t="s">
        <v>509</v>
      </c>
      <c r="F168" s="119" t="s">
        <v>510</v>
      </c>
      <c r="G168" s="133">
        <v>25</v>
      </c>
      <c r="H168" s="145">
        <v>6713</v>
      </c>
      <c r="I168" s="146">
        <v>45831</v>
      </c>
      <c r="J168" s="145" t="s">
        <v>200</v>
      </c>
      <c r="K168" s="122">
        <v>0</v>
      </c>
      <c r="L168" s="145"/>
      <c r="M168" s="145"/>
    </row>
    <row r="169" spans="1:13" ht="70.05" customHeight="1" x14ac:dyDescent="0.3">
      <c r="A169" s="145"/>
      <c r="B169" s="145"/>
      <c r="C169" s="145"/>
      <c r="D169" s="145"/>
      <c r="E169" s="142" t="s">
        <v>511</v>
      </c>
      <c r="F169" s="119" t="s">
        <v>512</v>
      </c>
      <c r="G169" s="133">
        <v>30.6</v>
      </c>
      <c r="H169" s="145">
        <v>6714</v>
      </c>
      <c r="I169" s="146">
        <v>45831</v>
      </c>
      <c r="J169" s="145" t="s">
        <v>200</v>
      </c>
      <c r="K169" s="122">
        <v>0</v>
      </c>
      <c r="L169" s="145"/>
      <c r="M169" s="145"/>
    </row>
    <row r="170" spans="1:13" ht="70.05" customHeight="1" x14ac:dyDescent="0.3">
      <c r="A170" s="145"/>
      <c r="B170" s="145"/>
      <c r="C170" s="145"/>
      <c r="D170" s="145"/>
      <c r="E170" s="142" t="s">
        <v>513</v>
      </c>
      <c r="F170" s="119" t="s">
        <v>514</v>
      </c>
      <c r="G170" s="133">
        <v>2782</v>
      </c>
      <c r="H170" s="145">
        <v>6715</v>
      </c>
      <c r="I170" s="146">
        <v>45831</v>
      </c>
      <c r="J170" s="145" t="s">
        <v>200</v>
      </c>
      <c r="K170" s="122">
        <v>0</v>
      </c>
      <c r="L170" s="145"/>
      <c r="M170" s="145"/>
    </row>
    <row r="171" spans="1:13" ht="70.05" customHeight="1" x14ac:dyDescent="0.3">
      <c r="A171" s="145"/>
      <c r="B171" s="145"/>
      <c r="C171" s="145"/>
      <c r="D171" s="145"/>
      <c r="E171" s="142" t="s">
        <v>437</v>
      </c>
      <c r="F171" s="119" t="s">
        <v>515</v>
      </c>
      <c r="G171" s="133">
        <v>13.13</v>
      </c>
      <c r="H171" s="145">
        <v>6716</v>
      </c>
      <c r="I171" s="146">
        <v>45831</v>
      </c>
      <c r="J171" s="145" t="s">
        <v>200</v>
      </c>
      <c r="K171" s="122">
        <v>0</v>
      </c>
      <c r="L171" s="145"/>
      <c r="M171" s="145"/>
    </row>
    <row r="172" spans="1:13" ht="70.05" customHeight="1" x14ac:dyDescent="0.3">
      <c r="A172" s="145"/>
      <c r="B172" s="145"/>
      <c r="C172" s="145"/>
      <c r="D172" s="145"/>
      <c r="E172" s="142" t="s">
        <v>516</v>
      </c>
      <c r="F172" s="119" t="s">
        <v>517</v>
      </c>
      <c r="G172" s="133">
        <v>13.13</v>
      </c>
      <c r="H172" s="145">
        <v>6717</v>
      </c>
      <c r="I172" s="146">
        <v>45831</v>
      </c>
      <c r="J172" s="145" t="s">
        <v>200</v>
      </c>
      <c r="K172" s="122">
        <v>0</v>
      </c>
      <c r="L172" s="145"/>
      <c r="M172" s="145"/>
    </row>
    <row r="173" spans="1:13" ht="70.05" customHeight="1" x14ac:dyDescent="0.3">
      <c r="A173" s="145"/>
      <c r="B173" s="145"/>
      <c r="C173" s="145"/>
      <c r="D173" s="145"/>
      <c r="E173" s="142" t="s">
        <v>518</v>
      </c>
      <c r="F173" s="119" t="s">
        <v>519</v>
      </c>
      <c r="G173" s="133">
        <v>1221.43</v>
      </c>
      <c r="H173" s="145">
        <v>6718</v>
      </c>
      <c r="I173" s="146">
        <v>45831</v>
      </c>
      <c r="J173" s="145" t="s">
        <v>200</v>
      </c>
      <c r="K173" s="145">
        <v>15</v>
      </c>
      <c r="L173" s="145"/>
      <c r="M173" s="145"/>
    </row>
    <row r="174" spans="1:13" ht="70.05" customHeight="1" x14ac:dyDescent="0.3">
      <c r="A174" s="145"/>
      <c r="B174" s="145"/>
      <c r="C174" s="145"/>
      <c r="D174" s="145"/>
      <c r="E174" s="142" t="s">
        <v>520</v>
      </c>
      <c r="F174" s="119" t="s">
        <v>521</v>
      </c>
      <c r="G174" s="133">
        <v>21667.5</v>
      </c>
      <c r="H174" s="145">
        <v>6719</v>
      </c>
      <c r="I174" s="146">
        <v>45831</v>
      </c>
      <c r="J174" s="145" t="s">
        <v>200</v>
      </c>
      <c r="K174" s="145">
        <v>15</v>
      </c>
      <c r="L174" s="145"/>
      <c r="M174" s="145"/>
    </row>
    <row r="175" spans="1:13" ht="70.05" customHeight="1" x14ac:dyDescent="0.3">
      <c r="A175" s="145"/>
      <c r="B175" s="145"/>
      <c r="C175" s="145"/>
      <c r="D175" s="145"/>
      <c r="E175" s="142" t="s">
        <v>522</v>
      </c>
      <c r="F175" s="119" t="s">
        <v>523</v>
      </c>
      <c r="G175" s="133">
        <v>52.5</v>
      </c>
      <c r="H175" s="145">
        <v>6720</v>
      </c>
      <c r="I175" s="146">
        <v>45831</v>
      </c>
      <c r="J175" s="145" t="s">
        <v>200</v>
      </c>
      <c r="K175" s="122">
        <v>0</v>
      </c>
      <c r="L175" s="145"/>
      <c r="M175" s="145"/>
    </row>
    <row r="176" spans="1:13" ht="70.05" customHeight="1" x14ac:dyDescent="0.3">
      <c r="A176" s="145"/>
      <c r="B176" s="145"/>
      <c r="C176" s="145"/>
      <c r="D176" s="145"/>
      <c r="E176" s="142" t="s">
        <v>524</v>
      </c>
      <c r="F176" s="119" t="s">
        <v>525</v>
      </c>
      <c r="G176" s="133">
        <v>41.25</v>
      </c>
      <c r="H176" s="145">
        <v>6721</v>
      </c>
      <c r="I176" s="146">
        <v>45831</v>
      </c>
      <c r="J176" s="145" t="s">
        <v>200</v>
      </c>
      <c r="K176" s="122">
        <v>0</v>
      </c>
      <c r="L176" s="145"/>
      <c r="M176" s="145"/>
    </row>
    <row r="177" spans="1:13" ht="70.05" customHeight="1" x14ac:dyDescent="0.3">
      <c r="A177" s="145"/>
      <c r="B177" s="145"/>
      <c r="C177" s="145"/>
      <c r="D177" s="145"/>
      <c r="E177" s="142" t="s">
        <v>526</v>
      </c>
      <c r="F177" s="119" t="s">
        <v>527</v>
      </c>
      <c r="G177" s="133">
        <v>33.33</v>
      </c>
      <c r="H177" s="145">
        <v>6722</v>
      </c>
      <c r="I177" s="146">
        <v>45831</v>
      </c>
      <c r="J177" s="145" t="s">
        <v>200</v>
      </c>
      <c r="K177" s="122">
        <v>0</v>
      </c>
      <c r="L177" s="145"/>
      <c r="M177" s="145"/>
    </row>
    <row r="178" spans="1:13" ht="70.05" customHeight="1" x14ac:dyDescent="0.3">
      <c r="A178" s="145"/>
      <c r="B178" s="145"/>
      <c r="C178" s="145"/>
      <c r="D178" s="145"/>
      <c r="E178" s="142" t="s">
        <v>528</v>
      </c>
      <c r="F178" s="119" t="s">
        <v>529</v>
      </c>
      <c r="G178" s="133">
        <v>66</v>
      </c>
      <c r="H178" s="145">
        <v>6723</v>
      </c>
      <c r="I178" s="146">
        <v>45831</v>
      </c>
      <c r="J178" s="145" t="s">
        <v>200</v>
      </c>
      <c r="K178" s="145">
        <v>9</v>
      </c>
      <c r="L178" s="145"/>
      <c r="M178" s="145"/>
    </row>
    <row r="179" spans="1:13" ht="70.05" customHeight="1" x14ac:dyDescent="0.3">
      <c r="A179" s="145"/>
      <c r="B179" s="145"/>
      <c r="C179" s="145"/>
      <c r="D179" s="145"/>
      <c r="E179" s="142" t="s">
        <v>530</v>
      </c>
      <c r="F179" s="119" t="s">
        <v>531</v>
      </c>
      <c r="G179" s="133">
        <v>52.25</v>
      </c>
      <c r="H179" s="145">
        <v>6724</v>
      </c>
      <c r="I179" s="146">
        <v>45831</v>
      </c>
      <c r="J179" s="145" t="s">
        <v>200</v>
      </c>
      <c r="K179" s="122">
        <v>0</v>
      </c>
      <c r="L179" s="145"/>
      <c r="M179" s="145"/>
    </row>
    <row r="180" spans="1:13" ht="70.05" customHeight="1" x14ac:dyDescent="0.3">
      <c r="A180" s="145"/>
      <c r="B180" s="145"/>
      <c r="C180" s="145"/>
      <c r="D180" s="145"/>
      <c r="E180" s="142" t="s">
        <v>532</v>
      </c>
      <c r="F180" s="119" t="s">
        <v>501</v>
      </c>
      <c r="G180" s="133">
        <v>70</v>
      </c>
      <c r="H180" s="145">
        <v>7391</v>
      </c>
      <c r="I180" s="146">
        <v>45831</v>
      </c>
      <c r="J180" s="145" t="s">
        <v>200</v>
      </c>
      <c r="K180" s="122">
        <v>0</v>
      </c>
      <c r="L180" s="145"/>
      <c r="M180" s="145"/>
    </row>
    <row r="181" spans="1:13" ht="70.05" customHeight="1" x14ac:dyDescent="0.3">
      <c r="A181" s="145"/>
      <c r="B181" s="145"/>
      <c r="C181" s="145"/>
      <c r="D181" s="145"/>
      <c r="E181" s="142" t="s">
        <v>533</v>
      </c>
      <c r="F181" s="119" t="s">
        <v>534</v>
      </c>
      <c r="G181" s="133">
        <v>87.5</v>
      </c>
      <c r="H181" s="145">
        <v>6725</v>
      </c>
      <c r="I181" s="146">
        <v>45832</v>
      </c>
      <c r="J181" s="145" t="s">
        <v>200</v>
      </c>
      <c r="K181" s="122">
        <v>0</v>
      </c>
      <c r="L181" s="145"/>
      <c r="M181" s="145"/>
    </row>
    <row r="182" spans="1:13" ht="70.05" customHeight="1" x14ac:dyDescent="0.3">
      <c r="A182" s="145"/>
      <c r="B182" s="145"/>
      <c r="C182" s="145"/>
      <c r="D182" s="145"/>
      <c r="E182" s="142" t="s">
        <v>532</v>
      </c>
      <c r="F182" s="119" t="s">
        <v>535</v>
      </c>
      <c r="G182" s="133">
        <v>70</v>
      </c>
      <c r="H182" s="145">
        <v>6726</v>
      </c>
      <c r="I182" s="146">
        <v>45832</v>
      </c>
      <c r="J182" s="145" t="s">
        <v>200</v>
      </c>
      <c r="K182" s="122">
        <v>0</v>
      </c>
      <c r="L182" s="145"/>
      <c r="M182" s="145"/>
    </row>
    <row r="183" spans="1:13" ht="70.05" customHeight="1" x14ac:dyDescent="0.3">
      <c r="A183" s="145"/>
      <c r="B183" s="145"/>
      <c r="C183" s="145"/>
      <c r="D183" s="145"/>
      <c r="E183" s="142" t="s">
        <v>536</v>
      </c>
      <c r="F183" s="119" t="s">
        <v>537</v>
      </c>
      <c r="G183" s="133">
        <v>90</v>
      </c>
      <c r="H183" s="145">
        <v>6727</v>
      </c>
      <c r="I183" s="146">
        <v>45832</v>
      </c>
      <c r="J183" s="145" t="s">
        <v>200</v>
      </c>
      <c r="K183" s="122">
        <v>0</v>
      </c>
      <c r="L183" s="145"/>
      <c r="M183" s="145"/>
    </row>
    <row r="184" spans="1:13" ht="70.05" customHeight="1" x14ac:dyDescent="0.3">
      <c r="A184" s="145"/>
      <c r="B184" s="145"/>
      <c r="C184" s="145"/>
      <c r="D184" s="145"/>
      <c r="E184" s="142" t="s">
        <v>538</v>
      </c>
      <c r="F184" s="119" t="s">
        <v>539</v>
      </c>
      <c r="G184" s="133">
        <v>385.42</v>
      </c>
      <c r="H184" s="145">
        <v>6728</v>
      </c>
      <c r="I184" s="146">
        <v>45832</v>
      </c>
      <c r="J184" s="145" t="s">
        <v>200</v>
      </c>
      <c r="K184" s="145">
        <v>18</v>
      </c>
      <c r="L184" s="145"/>
      <c r="M184" s="145"/>
    </row>
    <row r="185" spans="1:13" ht="70.05" customHeight="1" x14ac:dyDescent="0.3">
      <c r="A185" s="145"/>
      <c r="B185" s="145"/>
      <c r="C185" s="145"/>
      <c r="D185" s="145"/>
      <c r="E185" s="142" t="s">
        <v>540</v>
      </c>
      <c r="F185" s="119" t="s">
        <v>541</v>
      </c>
      <c r="G185" s="133">
        <v>52.5</v>
      </c>
      <c r="H185" s="145">
        <v>6729</v>
      </c>
      <c r="I185" s="146">
        <v>45832</v>
      </c>
      <c r="J185" s="145" t="s">
        <v>200</v>
      </c>
      <c r="K185" s="122">
        <v>0</v>
      </c>
      <c r="L185" s="145"/>
      <c r="M185" s="145"/>
    </row>
    <row r="186" spans="1:13" ht="70.05" customHeight="1" x14ac:dyDescent="0.3">
      <c r="A186" s="145"/>
      <c r="B186" s="145"/>
      <c r="C186" s="145"/>
      <c r="D186" s="145"/>
      <c r="E186" s="142" t="s">
        <v>542</v>
      </c>
      <c r="F186" s="119" t="s">
        <v>543</v>
      </c>
      <c r="G186" s="133">
        <v>25</v>
      </c>
      <c r="H186" s="145">
        <v>6730</v>
      </c>
      <c r="I186" s="146">
        <v>45832</v>
      </c>
      <c r="J186" s="145" t="s">
        <v>200</v>
      </c>
      <c r="K186" s="122">
        <v>0</v>
      </c>
      <c r="L186" s="145"/>
      <c r="M186" s="145"/>
    </row>
    <row r="187" spans="1:13" ht="70.05" customHeight="1" x14ac:dyDescent="0.3">
      <c r="A187" s="145"/>
      <c r="B187" s="145"/>
      <c r="C187" s="145"/>
      <c r="D187" s="145"/>
      <c r="E187" s="142" t="s">
        <v>544</v>
      </c>
      <c r="F187" s="119" t="s">
        <v>545</v>
      </c>
      <c r="G187" s="133">
        <v>45</v>
      </c>
      <c r="H187" s="145">
        <v>6731</v>
      </c>
      <c r="I187" s="146">
        <v>45832</v>
      </c>
      <c r="J187" s="145" t="s">
        <v>200</v>
      </c>
      <c r="K187" s="122">
        <v>0</v>
      </c>
      <c r="L187" s="145"/>
      <c r="M187" s="145"/>
    </row>
    <row r="188" spans="1:13" ht="70.05" customHeight="1" x14ac:dyDescent="0.3">
      <c r="A188" s="145"/>
      <c r="B188" s="145"/>
      <c r="C188" s="145"/>
      <c r="D188" s="145"/>
      <c r="E188" s="142" t="s">
        <v>546</v>
      </c>
      <c r="F188" s="119" t="s">
        <v>547</v>
      </c>
      <c r="G188" s="133">
        <v>36</v>
      </c>
      <c r="H188" s="145">
        <v>6735</v>
      </c>
      <c r="I188" s="146">
        <v>45832</v>
      </c>
      <c r="J188" s="145" t="s">
        <v>200</v>
      </c>
      <c r="K188" s="122">
        <v>0</v>
      </c>
      <c r="L188" s="145"/>
      <c r="M188" s="145"/>
    </row>
    <row r="189" spans="1:13" ht="70.05" customHeight="1" x14ac:dyDescent="0.3">
      <c r="A189" s="145"/>
      <c r="B189" s="145"/>
      <c r="C189" s="145"/>
      <c r="D189" s="145"/>
      <c r="E189" s="142" t="s">
        <v>548</v>
      </c>
      <c r="F189" s="119" t="s">
        <v>549</v>
      </c>
      <c r="G189" s="133">
        <v>75</v>
      </c>
      <c r="H189" s="145">
        <v>6737</v>
      </c>
      <c r="I189" s="146">
        <v>45832</v>
      </c>
      <c r="J189" s="145" t="s">
        <v>200</v>
      </c>
      <c r="K189" s="122">
        <v>0</v>
      </c>
      <c r="L189" s="145"/>
      <c r="M189" s="145"/>
    </row>
    <row r="190" spans="1:13" ht="70.05" customHeight="1" x14ac:dyDescent="0.3">
      <c r="A190" s="145"/>
      <c r="B190" s="145"/>
      <c r="C190" s="145"/>
      <c r="D190" s="145"/>
      <c r="E190" s="142" t="s">
        <v>532</v>
      </c>
      <c r="F190" s="119" t="s">
        <v>549</v>
      </c>
      <c r="G190" s="133">
        <v>75</v>
      </c>
      <c r="H190" s="145">
        <v>6738</v>
      </c>
      <c r="I190" s="146">
        <v>45832</v>
      </c>
      <c r="J190" s="145" t="s">
        <v>200</v>
      </c>
      <c r="K190" s="122">
        <v>0</v>
      </c>
      <c r="L190" s="145"/>
      <c r="M190" s="145"/>
    </row>
    <row r="191" spans="1:13" ht="70.05" customHeight="1" x14ac:dyDescent="0.3">
      <c r="A191" s="145"/>
      <c r="B191" s="145"/>
      <c r="C191" s="145"/>
      <c r="D191" s="145"/>
      <c r="E191" s="142" t="s">
        <v>532</v>
      </c>
      <c r="F191" s="119" t="s">
        <v>549</v>
      </c>
      <c r="G191" s="133">
        <v>75</v>
      </c>
      <c r="H191" s="145">
        <v>6739</v>
      </c>
      <c r="I191" s="146">
        <v>45832</v>
      </c>
      <c r="J191" s="145" t="s">
        <v>200</v>
      </c>
      <c r="K191" s="122">
        <v>0</v>
      </c>
      <c r="L191" s="145"/>
      <c r="M191" s="145"/>
    </row>
    <row r="192" spans="1:13" ht="70.05" customHeight="1" x14ac:dyDescent="0.3">
      <c r="A192" s="145"/>
      <c r="B192" s="145"/>
      <c r="C192" s="145"/>
      <c r="D192" s="145"/>
      <c r="E192" s="142" t="s">
        <v>550</v>
      </c>
      <c r="F192" s="119" t="s">
        <v>551</v>
      </c>
      <c r="G192" s="133">
        <v>25</v>
      </c>
      <c r="H192" s="145">
        <v>6741</v>
      </c>
      <c r="I192" s="146">
        <v>45832</v>
      </c>
      <c r="J192" s="145" t="s">
        <v>200</v>
      </c>
      <c r="K192" s="122">
        <v>0</v>
      </c>
      <c r="L192" s="145"/>
      <c r="M192" s="145"/>
    </row>
    <row r="193" spans="1:13" ht="70.05" customHeight="1" x14ac:dyDescent="0.3">
      <c r="A193" s="145"/>
      <c r="B193" s="145"/>
      <c r="C193" s="145"/>
      <c r="D193" s="145"/>
      <c r="E193" s="142" t="s">
        <v>552</v>
      </c>
      <c r="F193" s="119" t="s">
        <v>448</v>
      </c>
      <c r="G193" s="133">
        <v>59.4</v>
      </c>
      <c r="H193" s="145">
        <v>6742</v>
      </c>
      <c r="I193" s="146">
        <v>45832</v>
      </c>
      <c r="J193" s="145" t="s">
        <v>200</v>
      </c>
      <c r="K193" s="122">
        <v>0</v>
      </c>
      <c r="L193" s="145"/>
      <c r="M193" s="145"/>
    </row>
    <row r="194" spans="1:13" ht="70.05" customHeight="1" x14ac:dyDescent="0.3">
      <c r="A194" s="145"/>
      <c r="B194" s="145"/>
      <c r="C194" s="145"/>
      <c r="D194" s="145"/>
      <c r="E194" s="142" t="s">
        <v>553</v>
      </c>
      <c r="F194" s="119" t="s">
        <v>554</v>
      </c>
      <c r="G194" s="133">
        <v>16.670000000000002</v>
      </c>
      <c r="H194" s="145">
        <v>6745</v>
      </c>
      <c r="I194" s="146">
        <v>45832</v>
      </c>
      <c r="J194" s="145" t="s">
        <v>200</v>
      </c>
      <c r="K194" s="122">
        <v>0</v>
      </c>
      <c r="L194" s="145"/>
      <c r="M194" s="145"/>
    </row>
    <row r="195" spans="1:13" ht="70.05" customHeight="1" x14ac:dyDescent="0.3">
      <c r="A195" s="145"/>
      <c r="B195" s="145"/>
      <c r="C195" s="145"/>
      <c r="D195" s="145"/>
      <c r="E195" s="142" t="s">
        <v>555</v>
      </c>
      <c r="F195" s="119" t="s">
        <v>556</v>
      </c>
      <c r="G195" s="133">
        <v>59.4</v>
      </c>
      <c r="H195" s="145">
        <v>6748</v>
      </c>
      <c r="I195" s="146">
        <v>45832</v>
      </c>
      <c r="J195" s="145" t="s">
        <v>200</v>
      </c>
      <c r="K195" s="122">
        <v>0</v>
      </c>
      <c r="L195" s="145"/>
      <c r="M195" s="145"/>
    </row>
    <row r="196" spans="1:13" ht="70.05" customHeight="1" x14ac:dyDescent="0.3">
      <c r="A196" s="145"/>
      <c r="B196" s="145"/>
      <c r="C196" s="145"/>
      <c r="D196" s="145"/>
      <c r="E196" s="142" t="s">
        <v>447</v>
      </c>
      <c r="F196" s="119" t="s">
        <v>557</v>
      </c>
      <c r="G196" s="133">
        <v>59.4</v>
      </c>
      <c r="H196" s="145">
        <v>6751</v>
      </c>
      <c r="I196" s="146">
        <v>45833</v>
      </c>
      <c r="J196" s="145" t="s">
        <v>200</v>
      </c>
      <c r="K196" s="122">
        <v>0</v>
      </c>
      <c r="L196" s="145"/>
      <c r="M196" s="145"/>
    </row>
    <row r="197" spans="1:13" ht="70.05" customHeight="1" x14ac:dyDescent="0.3">
      <c r="A197" s="145"/>
      <c r="B197" s="145"/>
      <c r="C197" s="145"/>
      <c r="D197" s="145"/>
      <c r="E197" s="142" t="s">
        <v>558</v>
      </c>
      <c r="F197" s="119" t="s">
        <v>559</v>
      </c>
      <c r="G197" s="133">
        <v>103.52</v>
      </c>
      <c r="H197" s="145">
        <v>6753</v>
      </c>
      <c r="I197" s="146">
        <v>45833</v>
      </c>
      <c r="J197" s="145" t="s">
        <v>200</v>
      </c>
      <c r="K197" s="145">
        <v>9</v>
      </c>
      <c r="L197" s="145"/>
      <c r="M197" s="145"/>
    </row>
    <row r="198" spans="1:13" ht="70.05" customHeight="1" x14ac:dyDescent="0.3">
      <c r="A198" s="145"/>
      <c r="B198" s="145"/>
      <c r="C198" s="145"/>
      <c r="D198" s="145"/>
      <c r="E198" s="142" t="s">
        <v>552</v>
      </c>
      <c r="F198" s="119" t="s">
        <v>448</v>
      </c>
      <c r="G198" s="133">
        <v>44.55</v>
      </c>
      <c r="H198" s="145">
        <v>6756</v>
      </c>
      <c r="I198" s="146">
        <v>45833</v>
      </c>
      <c r="J198" s="145" t="s">
        <v>200</v>
      </c>
      <c r="K198" s="122">
        <v>0</v>
      </c>
      <c r="L198" s="145"/>
      <c r="M198" s="145"/>
    </row>
    <row r="199" spans="1:13" ht="70.05" customHeight="1" x14ac:dyDescent="0.3">
      <c r="A199" s="145"/>
      <c r="B199" s="145"/>
      <c r="C199" s="145"/>
      <c r="D199" s="145"/>
      <c r="E199" s="142" t="s">
        <v>560</v>
      </c>
      <c r="F199" s="119" t="s">
        <v>561</v>
      </c>
      <c r="G199" s="133">
        <v>112</v>
      </c>
      <c r="H199" s="145">
        <v>6758</v>
      </c>
      <c r="I199" s="146">
        <v>45833</v>
      </c>
      <c r="J199" s="145" t="s">
        <v>200</v>
      </c>
      <c r="K199" s="122">
        <v>0</v>
      </c>
      <c r="L199" s="145"/>
      <c r="M199" s="145"/>
    </row>
    <row r="200" spans="1:13" ht="70.05" customHeight="1" x14ac:dyDescent="0.3">
      <c r="A200" s="145"/>
      <c r="B200" s="145"/>
      <c r="C200" s="145"/>
      <c r="D200" s="145"/>
      <c r="E200" s="142" t="s">
        <v>562</v>
      </c>
      <c r="F200" s="119" t="s">
        <v>563</v>
      </c>
      <c r="G200" s="133">
        <v>98</v>
      </c>
      <c r="H200" s="145">
        <v>6763</v>
      </c>
      <c r="I200" s="146">
        <v>45833</v>
      </c>
      <c r="J200" s="145" t="s">
        <v>200</v>
      </c>
      <c r="K200" s="122">
        <v>0</v>
      </c>
      <c r="L200" s="145"/>
      <c r="M200" s="145"/>
    </row>
    <row r="201" spans="1:13" ht="70.05" customHeight="1" x14ac:dyDescent="0.3">
      <c r="A201" s="145"/>
      <c r="B201" s="145"/>
      <c r="C201" s="145"/>
      <c r="D201" s="145"/>
      <c r="E201" s="142" t="s">
        <v>564</v>
      </c>
      <c r="F201" s="119" t="s">
        <v>565</v>
      </c>
      <c r="G201" s="133">
        <v>55</v>
      </c>
      <c r="H201" s="145">
        <v>6765</v>
      </c>
      <c r="I201" s="146">
        <v>45833</v>
      </c>
      <c r="J201" s="145" t="s">
        <v>200</v>
      </c>
      <c r="K201" s="122">
        <v>0</v>
      </c>
      <c r="L201" s="145"/>
      <c r="M201" s="145"/>
    </row>
    <row r="202" spans="1:13" ht="70.05" customHeight="1" x14ac:dyDescent="0.3">
      <c r="A202" s="145"/>
      <c r="B202" s="145"/>
      <c r="C202" s="145"/>
      <c r="D202" s="145"/>
      <c r="E202" s="142" t="s">
        <v>566</v>
      </c>
      <c r="F202" s="119" t="s">
        <v>567</v>
      </c>
      <c r="G202" s="133">
        <v>76.5</v>
      </c>
      <c r="H202" s="145">
        <v>6769</v>
      </c>
      <c r="I202" s="146">
        <v>45833</v>
      </c>
      <c r="J202" s="145" t="s">
        <v>200</v>
      </c>
      <c r="K202" s="122">
        <v>0</v>
      </c>
      <c r="L202" s="145"/>
      <c r="M202" s="145"/>
    </row>
    <row r="203" spans="1:13" ht="70.05" customHeight="1" x14ac:dyDescent="0.3">
      <c r="A203" s="145"/>
      <c r="B203" s="145"/>
      <c r="C203" s="145"/>
      <c r="D203" s="145"/>
      <c r="E203" s="142" t="s">
        <v>568</v>
      </c>
      <c r="F203" s="119" t="s">
        <v>567</v>
      </c>
      <c r="G203" s="133">
        <v>55</v>
      </c>
      <c r="H203" s="145">
        <v>6773</v>
      </c>
      <c r="I203" s="146">
        <v>45833</v>
      </c>
      <c r="J203" s="145" t="s">
        <v>200</v>
      </c>
      <c r="K203" s="122">
        <v>0</v>
      </c>
      <c r="L203" s="145"/>
      <c r="M203" s="145"/>
    </row>
    <row r="204" spans="1:13" ht="70.05" customHeight="1" x14ac:dyDescent="0.3">
      <c r="A204" s="145"/>
      <c r="B204" s="145"/>
      <c r="C204" s="145"/>
      <c r="D204" s="145"/>
      <c r="E204" s="142" t="s">
        <v>569</v>
      </c>
      <c r="F204" s="119" t="s">
        <v>570</v>
      </c>
      <c r="G204" s="133">
        <v>16.8</v>
      </c>
      <c r="H204" s="145">
        <v>6779</v>
      </c>
      <c r="I204" s="146">
        <v>45833</v>
      </c>
      <c r="J204" s="145" t="s">
        <v>200</v>
      </c>
      <c r="K204" s="122">
        <v>0</v>
      </c>
      <c r="L204" s="145"/>
      <c r="M204" s="145"/>
    </row>
    <row r="205" spans="1:13" ht="70.05" customHeight="1" x14ac:dyDescent="0.3">
      <c r="A205" s="145"/>
      <c r="B205" s="145"/>
      <c r="C205" s="145"/>
      <c r="D205" s="145"/>
      <c r="E205" s="142" t="s">
        <v>571</v>
      </c>
      <c r="F205" s="119" t="s">
        <v>572</v>
      </c>
      <c r="G205" s="133">
        <v>500</v>
      </c>
      <c r="H205" s="145">
        <v>6784</v>
      </c>
      <c r="I205" s="146">
        <v>45833</v>
      </c>
      <c r="J205" s="145" t="s">
        <v>200</v>
      </c>
      <c r="K205" s="122">
        <v>0</v>
      </c>
      <c r="L205" s="145"/>
      <c r="M205" s="145"/>
    </row>
    <row r="206" spans="1:13" ht="70.05" customHeight="1" x14ac:dyDescent="0.3">
      <c r="A206" s="145"/>
      <c r="B206" s="145"/>
      <c r="C206" s="145"/>
      <c r="D206" s="145"/>
      <c r="E206" s="142" t="s">
        <v>573</v>
      </c>
      <c r="F206" s="119" t="s">
        <v>574</v>
      </c>
      <c r="G206" s="133">
        <v>59.5</v>
      </c>
      <c r="H206" s="145">
        <v>6788</v>
      </c>
      <c r="I206" s="146">
        <v>45833</v>
      </c>
      <c r="J206" s="145" t="s">
        <v>200</v>
      </c>
      <c r="K206" s="122">
        <v>0</v>
      </c>
      <c r="L206" s="145"/>
      <c r="M206" s="145"/>
    </row>
    <row r="207" spans="1:13" ht="70.05" customHeight="1" x14ac:dyDescent="0.3">
      <c r="A207" s="145"/>
      <c r="B207" s="145"/>
      <c r="C207" s="145"/>
      <c r="D207" s="145"/>
      <c r="E207" s="142" t="s">
        <v>575</v>
      </c>
      <c r="F207" s="119" t="s">
        <v>576</v>
      </c>
      <c r="G207" s="133">
        <v>59.5</v>
      </c>
      <c r="H207" s="145">
        <v>6792</v>
      </c>
      <c r="I207" s="146">
        <v>45833</v>
      </c>
      <c r="J207" s="145" t="s">
        <v>200</v>
      </c>
      <c r="K207" s="122">
        <v>0</v>
      </c>
      <c r="L207" s="145"/>
      <c r="M207" s="145"/>
    </row>
    <row r="208" spans="1:13" ht="70.05" customHeight="1" x14ac:dyDescent="0.3">
      <c r="A208" s="145"/>
      <c r="B208" s="145"/>
      <c r="C208" s="145"/>
      <c r="D208" s="145"/>
      <c r="E208" s="142" t="s">
        <v>577</v>
      </c>
      <c r="F208" s="119" t="s">
        <v>578</v>
      </c>
      <c r="G208" s="133">
        <v>99</v>
      </c>
      <c r="H208" s="145">
        <v>6794</v>
      </c>
      <c r="I208" s="146">
        <v>45833</v>
      </c>
      <c r="J208" s="145" t="s">
        <v>200</v>
      </c>
      <c r="K208" s="122">
        <v>0</v>
      </c>
      <c r="L208" s="145"/>
      <c r="M208" s="145"/>
    </row>
    <row r="209" spans="1:13" ht="70.05" customHeight="1" x14ac:dyDescent="0.3">
      <c r="A209" s="145"/>
      <c r="B209" s="145"/>
      <c r="C209" s="145"/>
      <c r="D209" s="145"/>
      <c r="E209" s="142" t="s">
        <v>579</v>
      </c>
      <c r="F209" s="119" t="s">
        <v>580</v>
      </c>
      <c r="G209" s="133">
        <v>7.5</v>
      </c>
      <c r="H209" s="145">
        <v>6795</v>
      </c>
      <c r="I209" s="146">
        <v>45833</v>
      </c>
      <c r="J209" s="145" t="s">
        <v>200</v>
      </c>
      <c r="K209" s="122">
        <v>0</v>
      </c>
      <c r="L209" s="145"/>
      <c r="M209" s="145"/>
    </row>
    <row r="210" spans="1:13" ht="70.05" customHeight="1" x14ac:dyDescent="0.3">
      <c r="A210" s="145"/>
      <c r="B210" s="145"/>
      <c r="C210" s="145"/>
      <c r="D210" s="145"/>
      <c r="E210" s="142" t="s">
        <v>581</v>
      </c>
      <c r="F210" s="119" t="s">
        <v>582</v>
      </c>
      <c r="G210" s="133">
        <v>98</v>
      </c>
      <c r="H210" s="145">
        <v>6799</v>
      </c>
      <c r="I210" s="146">
        <v>45834</v>
      </c>
      <c r="J210" s="145" t="s">
        <v>200</v>
      </c>
      <c r="K210" s="122">
        <v>0</v>
      </c>
      <c r="L210" s="145"/>
      <c r="M210" s="145"/>
    </row>
    <row r="211" spans="1:13" ht="70.05" customHeight="1" x14ac:dyDescent="0.3">
      <c r="A211" s="145"/>
      <c r="B211" s="145"/>
      <c r="C211" s="145"/>
      <c r="D211" s="145"/>
      <c r="E211" s="142" t="s">
        <v>583</v>
      </c>
      <c r="F211" s="119" t="s">
        <v>584</v>
      </c>
      <c r="G211" s="133">
        <v>45</v>
      </c>
      <c r="H211" s="145">
        <v>6805</v>
      </c>
      <c r="I211" s="146">
        <v>45833</v>
      </c>
      <c r="J211" s="145" t="s">
        <v>200</v>
      </c>
      <c r="K211" s="122">
        <v>0</v>
      </c>
      <c r="L211" s="145"/>
      <c r="M211" s="145"/>
    </row>
    <row r="212" spans="1:13" ht="70.05" customHeight="1" x14ac:dyDescent="0.3">
      <c r="A212" s="145"/>
      <c r="B212" s="145"/>
      <c r="C212" s="145"/>
      <c r="D212" s="145"/>
      <c r="E212" s="142" t="s">
        <v>585</v>
      </c>
      <c r="F212" s="119" t="s">
        <v>586</v>
      </c>
      <c r="G212" s="133">
        <v>45.5</v>
      </c>
      <c r="H212" s="145">
        <v>6807</v>
      </c>
      <c r="I212" s="146">
        <v>45834</v>
      </c>
      <c r="J212" s="145" t="s">
        <v>200</v>
      </c>
      <c r="K212" s="122">
        <v>0</v>
      </c>
      <c r="L212" s="145"/>
      <c r="M212" s="145"/>
    </row>
    <row r="213" spans="1:13" ht="70.05" customHeight="1" x14ac:dyDescent="0.3">
      <c r="A213" s="145"/>
      <c r="B213" s="145"/>
      <c r="C213" s="145"/>
      <c r="D213" s="145"/>
      <c r="E213" s="142" t="s">
        <v>587</v>
      </c>
      <c r="F213" s="119" t="s">
        <v>586</v>
      </c>
      <c r="G213" s="133">
        <v>1</v>
      </c>
      <c r="H213" s="145">
        <v>6807</v>
      </c>
      <c r="I213" s="146">
        <v>45834</v>
      </c>
      <c r="J213" s="145" t="s">
        <v>200</v>
      </c>
      <c r="K213" s="122">
        <v>0</v>
      </c>
      <c r="L213" s="145"/>
      <c r="M213" s="145"/>
    </row>
    <row r="214" spans="1:13" ht="70.05" customHeight="1" x14ac:dyDescent="0.3">
      <c r="A214" s="145"/>
      <c r="B214" s="145"/>
      <c r="C214" s="145"/>
      <c r="D214" s="145"/>
      <c r="E214" s="142" t="s">
        <v>588</v>
      </c>
      <c r="F214" s="119" t="s">
        <v>589</v>
      </c>
      <c r="G214" s="133">
        <v>169.76</v>
      </c>
      <c r="H214" s="145">
        <v>6808</v>
      </c>
      <c r="I214" s="146">
        <v>45834</v>
      </c>
      <c r="J214" s="145" t="s">
        <v>200</v>
      </c>
      <c r="K214" s="122">
        <v>0</v>
      </c>
      <c r="L214" s="145"/>
      <c r="M214" s="145"/>
    </row>
    <row r="215" spans="1:13" ht="70.05" customHeight="1" x14ac:dyDescent="0.3">
      <c r="A215" s="145"/>
      <c r="B215" s="145"/>
      <c r="C215" s="145"/>
      <c r="D215" s="145"/>
      <c r="E215" s="142" t="s">
        <v>590</v>
      </c>
      <c r="F215" s="119" t="s">
        <v>591</v>
      </c>
      <c r="G215" s="133">
        <v>52.5</v>
      </c>
      <c r="H215" s="145">
        <v>6809</v>
      </c>
      <c r="I215" s="146">
        <v>45834</v>
      </c>
      <c r="J215" s="145" t="s">
        <v>200</v>
      </c>
      <c r="K215" s="122">
        <v>0</v>
      </c>
      <c r="L215" s="145"/>
      <c r="M215" s="145"/>
    </row>
    <row r="216" spans="1:13" ht="70.05" customHeight="1" x14ac:dyDescent="0.3">
      <c r="A216" s="145"/>
      <c r="B216" s="145"/>
      <c r="C216" s="145"/>
      <c r="D216" s="145"/>
      <c r="E216" s="142" t="s">
        <v>592</v>
      </c>
      <c r="F216" s="119" t="s">
        <v>593</v>
      </c>
      <c r="G216" s="133">
        <v>15</v>
      </c>
      <c r="H216" s="145">
        <v>6810</v>
      </c>
      <c r="I216" s="146">
        <v>45834</v>
      </c>
      <c r="J216" s="145" t="s">
        <v>200</v>
      </c>
      <c r="K216" s="122">
        <v>0</v>
      </c>
      <c r="L216" s="145"/>
      <c r="M216" s="145"/>
    </row>
    <row r="217" spans="1:13" ht="70.05" customHeight="1" x14ac:dyDescent="0.3">
      <c r="A217" s="145"/>
      <c r="B217" s="145"/>
      <c r="C217" s="145"/>
      <c r="D217" s="145"/>
      <c r="E217" s="142" t="s">
        <v>594</v>
      </c>
      <c r="F217" s="119" t="s">
        <v>595</v>
      </c>
      <c r="G217" s="133">
        <v>59.4</v>
      </c>
      <c r="H217" s="145">
        <v>6811</v>
      </c>
      <c r="I217" s="146">
        <v>45834</v>
      </c>
      <c r="J217" s="145" t="s">
        <v>200</v>
      </c>
      <c r="K217" s="122">
        <v>0</v>
      </c>
      <c r="L217" s="145"/>
      <c r="M217" s="145"/>
    </row>
    <row r="218" spans="1:13" ht="70.05" customHeight="1" x14ac:dyDescent="0.3">
      <c r="A218" s="145"/>
      <c r="B218" s="145"/>
      <c r="C218" s="145"/>
      <c r="D218" s="145"/>
      <c r="E218" s="142" t="s">
        <v>447</v>
      </c>
      <c r="F218" s="119" t="s">
        <v>596</v>
      </c>
      <c r="G218" s="133">
        <v>59.4</v>
      </c>
      <c r="H218" s="145">
        <v>6812</v>
      </c>
      <c r="I218" s="146">
        <v>45834</v>
      </c>
      <c r="J218" s="145" t="s">
        <v>200</v>
      </c>
      <c r="K218" s="122">
        <v>0</v>
      </c>
      <c r="L218" s="145"/>
      <c r="M218" s="145"/>
    </row>
    <row r="219" spans="1:13" ht="70.05" customHeight="1" x14ac:dyDescent="0.3">
      <c r="A219" s="145"/>
      <c r="B219" s="145"/>
      <c r="C219" s="145"/>
      <c r="D219" s="145"/>
      <c r="E219" s="142" t="s">
        <v>594</v>
      </c>
      <c r="F219" s="119" t="s">
        <v>597</v>
      </c>
      <c r="G219" s="133">
        <v>59.4</v>
      </c>
      <c r="H219" s="145">
        <v>6813</v>
      </c>
      <c r="I219" s="146">
        <v>45834</v>
      </c>
      <c r="J219" s="145" t="s">
        <v>200</v>
      </c>
      <c r="K219" s="122">
        <v>0</v>
      </c>
      <c r="L219" s="145"/>
      <c r="M219" s="145"/>
    </row>
    <row r="220" spans="1:13" ht="70.05" customHeight="1" x14ac:dyDescent="0.3">
      <c r="A220" s="145"/>
      <c r="B220" s="145"/>
      <c r="C220" s="145"/>
      <c r="D220" s="145"/>
      <c r="E220" s="142" t="s">
        <v>598</v>
      </c>
      <c r="F220" s="119" t="s">
        <v>599</v>
      </c>
      <c r="G220" s="133">
        <v>10</v>
      </c>
      <c r="H220" s="145">
        <v>45835</v>
      </c>
      <c r="I220" s="146" t="s">
        <v>600</v>
      </c>
      <c r="J220" s="145" t="s">
        <v>200</v>
      </c>
      <c r="K220" s="145">
        <v>15</v>
      </c>
      <c r="L220" s="145"/>
      <c r="M220" s="145"/>
    </row>
    <row r="221" spans="1:13" ht="15" customHeight="1" x14ac:dyDescent="0.3">
      <c r="A221" s="145"/>
      <c r="B221" s="145"/>
      <c r="C221" s="145"/>
      <c r="D221" s="145"/>
      <c r="E221" s="145"/>
      <c r="F221" s="143" t="s">
        <v>601</v>
      </c>
      <c r="G221" s="133">
        <v>31867.110000000004</v>
      </c>
      <c r="H221" s="145"/>
      <c r="I221" s="146"/>
      <c r="J221" s="145"/>
      <c r="K221" s="145"/>
      <c r="L221" s="145"/>
      <c r="M221" s="145"/>
    </row>
    <row r="222" spans="1:13" ht="70.05" customHeight="1" x14ac:dyDescent="0.3">
      <c r="A222" s="145"/>
      <c r="B222" s="145"/>
      <c r="C222" s="145"/>
      <c r="D222" s="145"/>
      <c r="E222" s="119" t="s">
        <v>419</v>
      </c>
      <c r="F222" s="133" t="s">
        <v>419</v>
      </c>
      <c r="G222" s="149">
        <v>70</v>
      </c>
      <c r="H222" s="150">
        <v>8050</v>
      </c>
      <c r="I222" s="146">
        <v>45842</v>
      </c>
      <c r="J222" s="145" t="s">
        <v>200</v>
      </c>
      <c r="K222" s="145">
        <v>0</v>
      </c>
      <c r="L222" s="145"/>
      <c r="M222" s="147"/>
    </row>
    <row r="223" spans="1:13" ht="70.05" customHeight="1" x14ac:dyDescent="0.3">
      <c r="A223" s="145"/>
      <c r="B223" s="145"/>
      <c r="C223" s="145"/>
      <c r="D223" s="145"/>
      <c r="E223" s="119" t="s">
        <v>602</v>
      </c>
      <c r="F223" s="133" t="s">
        <v>602</v>
      </c>
      <c r="G223" s="149">
        <v>22.95</v>
      </c>
      <c r="H223" s="150">
        <v>8051</v>
      </c>
      <c r="I223" s="146">
        <v>45842</v>
      </c>
      <c r="J223" s="145" t="s">
        <v>200</v>
      </c>
      <c r="K223" s="145">
        <v>0</v>
      </c>
      <c r="L223" s="145"/>
      <c r="M223" s="147"/>
    </row>
    <row r="224" spans="1:13" ht="70.05" customHeight="1" x14ac:dyDescent="0.3">
      <c r="A224" s="145"/>
      <c r="B224" s="145"/>
      <c r="C224" s="145"/>
      <c r="D224" s="145"/>
      <c r="E224" s="119" t="s">
        <v>603</v>
      </c>
      <c r="F224" s="133" t="s">
        <v>603</v>
      </c>
      <c r="G224" s="149">
        <v>29.7</v>
      </c>
      <c r="H224" s="150">
        <v>8053</v>
      </c>
      <c r="I224" s="146">
        <v>45842</v>
      </c>
      <c r="J224" s="145" t="s">
        <v>200</v>
      </c>
      <c r="K224" s="145">
        <v>0</v>
      </c>
      <c r="L224" s="145"/>
      <c r="M224" s="147"/>
    </row>
    <row r="225" spans="1:13" ht="70.05" customHeight="1" x14ac:dyDescent="0.3">
      <c r="A225" s="145"/>
      <c r="B225" s="145"/>
      <c r="C225" s="145"/>
      <c r="D225" s="145"/>
      <c r="E225" s="119" t="s">
        <v>604</v>
      </c>
      <c r="F225" s="133" t="s">
        <v>604</v>
      </c>
      <c r="G225" s="149">
        <v>22.5</v>
      </c>
      <c r="H225" s="150">
        <v>8054</v>
      </c>
      <c r="I225" s="146">
        <v>45842</v>
      </c>
      <c r="J225" s="145" t="s">
        <v>200</v>
      </c>
      <c r="K225" s="145">
        <v>0</v>
      </c>
      <c r="L225" s="145"/>
      <c r="M225" s="147"/>
    </row>
    <row r="226" spans="1:13" ht="70.05" customHeight="1" x14ac:dyDescent="0.3">
      <c r="A226" s="145"/>
      <c r="B226" s="145"/>
      <c r="C226" s="145"/>
      <c r="D226" s="145"/>
      <c r="E226" s="119" t="s">
        <v>605</v>
      </c>
      <c r="F226" s="133" t="s">
        <v>605</v>
      </c>
      <c r="G226" s="149">
        <v>2675</v>
      </c>
      <c r="H226" s="150">
        <v>8055</v>
      </c>
      <c r="I226" s="146">
        <v>45842</v>
      </c>
      <c r="J226" s="145" t="s">
        <v>200</v>
      </c>
      <c r="K226" s="145">
        <v>15</v>
      </c>
      <c r="L226" s="145"/>
      <c r="M226" s="147"/>
    </row>
    <row r="227" spans="1:13" ht="70.05" customHeight="1" x14ac:dyDescent="0.3">
      <c r="A227" s="145"/>
      <c r="B227" s="145"/>
      <c r="C227" s="145"/>
      <c r="D227" s="145"/>
      <c r="E227" s="119" t="s">
        <v>606</v>
      </c>
      <c r="F227" s="133" t="s">
        <v>606</v>
      </c>
      <c r="G227" s="149">
        <v>45</v>
      </c>
      <c r="H227" s="150">
        <v>8056</v>
      </c>
      <c r="I227" s="146">
        <v>45845</v>
      </c>
      <c r="J227" s="145" t="s">
        <v>200</v>
      </c>
      <c r="K227" s="145">
        <v>0</v>
      </c>
      <c r="L227" s="145"/>
      <c r="M227" s="147"/>
    </row>
    <row r="228" spans="1:13" ht="70.05" customHeight="1" x14ac:dyDescent="0.3">
      <c r="A228" s="145"/>
      <c r="B228" s="145"/>
      <c r="C228" s="145"/>
      <c r="D228" s="145"/>
      <c r="E228" s="119" t="s">
        <v>607</v>
      </c>
      <c r="F228" s="133" t="s">
        <v>607</v>
      </c>
      <c r="G228" s="149">
        <v>42</v>
      </c>
      <c r="H228" s="150">
        <v>8059</v>
      </c>
      <c r="I228" s="146">
        <v>45845</v>
      </c>
      <c r="J228" s="145" t="s">
        <v>200</v>
      </c>
      <c r="K228" s="145">
        <v>0</v>
      </c>
      <c r="L228" s="145"/>
      <c r="M228" s="147"/>
    </row>
    <row r="229" spans="1:13" ht="70.05" customHeight="1" x14ac:dyDescent="0.3">
      <c r="A229" s="145"/>
      <c r="B229" s="145"/>
      <c r="C229" s="145"/>
      <c r="D229" s="145"/>
      <c r="E229" s="119" t="s">
        <v>608</v>
      </c>
      <c r="F229" s="133" t="s">
        <v>608</v>
      </c>
      <c r="G229" s="149">
        <v>28</v>
      </c>
      <c r="H229" s="150">
        <v>8067</v>
      </c>
      <c r="I229" s="146">
        <v>45845</v>
      </c>
      <c r="J229" s="145" t="s">
        <v>200</v>
      </c>
      <c r="K229" s="145">
        <v>0</v>
      </c>
      <c r="L229" s="145"/>
      <c r="M229" s="147"/>
    </row>
    <row r="230" spans="1:13" ht="70.05" customHeight="1" x14ac:dyDescent="0.3">
      <c r="A230" s="145"/>
      <c r="B230" s="145"/>
      <c r="C230" s="145"/>
      <c r="D230" s="145"/>
      <c r="E230" s="119" t="s">
        <v>609</v>
      </c>
      <c r="F230" s="133" t="s">
        <v>609</v>
      </c>
      <c r="G230" s="149">
        <v>12</v>
      </c>
      <c r="H230" s="150">
        <v>8068</v>
      </c>
      <c r="I230" s="146">
        <v>45845</v>
      </c>
      <c r="J230" s="145" t="s">
        <v>200</v>
      </c>
      <c r="K230" s="145">
        <v>0</v>
      </c>
      <c r="L230" s="145"/>
      <c r="M230" s="147"/>
    </row>
    <row r="231" spans="1:13" ht="70.05" customHeight="1" x14ac:dyDescent="0.3">
      <c r="A231" s="145"/>
      <c r="B231" s="145"/>
      <c r="C231" s="145"/>
      <c r="D231" s="145"/>
      <c r="E231" s="119" t="s">
        <v>610</v>
      </c>
      <c r="F231" s="133" t="s">
        <v>610</v>
      </c>
      <c r="G231" s="149">
        <v>13.13</v>
      </c>
      <c r="H231" s="150">
        <v>8070</v>
      </c>
      <c r="I231" s="146">
        <v>45845</v>
      </c>
      <c r="J231" s="145" t="s">
        <v>200</v>
      </c>
      <c r="K231" s="145">
        <v>0</v>
      </c>
      <c r="L231" s="145"/>
      <c r="M231" s="147"/>
    </row>
    <row r="232" spans="1:13" ht="70.05" customHeight="1" x14ac:dyDescent="0.3">
      <c r="A232" s="145"/>
      <c r="B232" s="145"/>
      <c r="C232" s="145"/>
      <c r="D232" s="145"/>
      <c r="E232" s="119" t="s">
        <v>611</v>
      </c>
      <c r="F232" s="133" t="s">
        <v>611</v>
      </c>
      <c r="G232" s="149">
        <v>52.5</v>
      </c>
      <c r="H232" s="150">
        <v>8071</v>
      </c>
      <c r="I232" s="146">
        <v>45845</v>
      </c>
      <c r="J232" s="145" t="s">
        <v>200</v>
      </c>
      <c r="K232" s="145">
        <v>0</v>
      </c>
      <c r="L232" s="145"/>
      <c r="M232" s="147"/>
    </row>
    <row r="233" spans="1:13" ht="70.05" customHeight="1" x14ac:dyDescent="0.3">
      <c r="A233" s="145"/>
      <c r="B233" s="145"/>
      <c r="C233" s="145"/>
      <c r="D233" s="145"/>
      <c r="E233" s="119" t="s">
        <v>612</v>
      </c>
      <c r="F233" s="133" t="s">
        <v>612</v>
      </c>
      <c r="G233" s="149">
        <v>48</v>
      </c>
      <c r="H233" s="150">
        <v>8073</v>
      </c>
      <c r="I233" s="146">
        <v>45845</v>
      </c>
      <c r="J233" s="145" t="s">
        <v>200</v>
      </c>
      <c r="K233" s="145">
        <v>0</v>
      </c>
      <c r="L233" s="145"/>
      <c r="M233" s="147"/>
    </row>
    <row r="234" spans="1:13" ht="70.05" customHeight="1" x14ac:dyDescent="0.3">
      <c r="A234" s="145"/>
      <c r="B234" s="145"/>
      <c r="C234" s="145"/>
      <c r="D234" s="145"/>
      <c r="E234" s="119" t="s">
        <v>613</v>
      </c>
      <c r="F234" s="133" t="s">
        <v>613</v>
      </c>
      <c r="G234" s="149">
        <v>21</v>
      </c>
      <c r="H234" s="150">
        <v>8074</v>
      </c>
      <c r="I234" s="146">
        <v>45845</v>
      </c>
      <c r="J234" s="145" t="s">
        <v>200</v>
      </c>
      <c r="K234" s="145">
        <v>0</v>
      </c>
      <c r="L234" s="145"/>
      <c r="M234" s="147"/>
    </row>
    <row r="235" spans="1:13" ht="70.05" customHeight="1" x14ac:dyDescent="0.3">
      <c r="A235" s="145"/>
      <c r="B235" s="145"/>
      <c r="C235" s="145"/>
      <c r="D235" s="145"/>
      <c r="E235" s="119" t="s">
        <v>614</v>
      </c>
      <c r="F235" s="133" t="s">
        <v>614</v>
      </c>
      <c r="G235" s="149">
        <v>42</v>
      </c>
      <c r="H235" s="150">
        <v>8076</v>
      </c>
      <c r="I235" s="146">
        <v>45845</v>
      </c>
      <c r="J235" s="145" t="s">
        <v>200</v>
      </c>
      <c r="K235" s="145">
        <v>0</v>
      </c>
      <c r="L235" s="145"/>
      <c r="M235" s="147"/>
    </row>
    <row r="236" spans="1:13" ht="70.05" customHeight="1" x14ac:dyDescent="0.3">
      <c r="A236" s="145"/>
      <c r="B236" s="145"/>
      <c r="C236" s="145"/>
      <c r="D236" s="145"/>
      <c r="E236" s="119" t="s">
        <v>615</v>
      </c>
      <c r="F236" s="133" t="s">
        <v>615</v>
      </c>
      <c r="G236" s="149">
        <v>84</v>
      </c>
      <c r="H236" s="150">
        <v>8079</v>
      </c>
      <c r="I236" s="146">
        <v>45845</v>
      </c>
      <c r="J236" s="145" t="s">
        <v>200</v>
      </c>
      <c r="K236" s="145">
        <v>0</v>
      </c>
      <c r="L236" s="145"/>
      <c r="M236" s="147"/>
    </row>
    <row r="237" spans="1:13" ht="70.05" customHeight="1" x14ac:dyDescent="0.3">
      <c r="A237" s="145"/>
      <c r="B237" s="145"/>
      <c r="C237" s="145"/>
      <c r="D237" s="145"/>
      <c r="E237" s="119" t="s">
        <v>616</v>
      </c>
      <c r="F237" s="133"/>
      <c r="G237" s="149">
        <v>48</v>
      </c>
      <c r="H237" s="150">
        <v>8081</v>
      </c>
      <c r="I237" s="146">
        <v>45845</v>
      </c>
      <c r="J237" s="145" t="s">
        <v>200</v>
      </c>
      <c r="K237" s="145">
        <v>0</v>
      </c>
      <c r="L237" s="145"/>
      <c r="M237" s="147"/>
    </row>
    <row r="238" spans="1:13" ht="70.05" customHeight="1" x14ac:dyDescent="0.3">
      <c r="A238" s="145"/>
      <c r="B238" s="145"/>
      <c r="C238" s="145"/>
      <c r="D238" s="145"/>
      <c r="E238" s="119" t="s">
        <v>617</v>
      </c>
      <c r="F238" s="133" t="s">
        <v>617</v>
      </c>
      <c r="G238" s="149">
        <v>30.6</v>
      </c>
      <c r="H238" s="150">
        <v>8082</v>
      </c>
      <c r="I238" s="146">
        <v>45845</v>
      </c>
      <c r="J238" s="145" t="s">
        <v>200</v>
      </c>
      <c r="K238" s="145">
        <v>0</v>
      </c>
      <c r="L238" s="145"/>
      <c r="M238" s="147"/>
    </row>
    <row r="239" spans="1:13" ht="70.05" customHeight="1" x14ac:dyDescent="0.3">
      <c r="A239" s="145"/>
      <c r="B239" s="145"/>
      <c r="C239" s="145"/>
      <c r="D239" s="145"/>
      <c r="E239" s="119" t="s">
        <v>618</v>
      </c>
      <c r="F239" s="133" t="s">
        <v>618</v>
      </c>
      <c r="G239" s="149">
        <v>36</v>
      </c>
      <c r="H239" s="150">
        <v>8083</v>
      </c>
      <c r="I239" s="146">
        <v>45845</v>
      </c>
      <c r="J239" s="145" t="s">
        <v>200</v>
      </c>
      <c r="K239" s="145">
        <v>0</v>
      </c>
      <c r="L239" s="145"/>
      <c r="M239" s="147"/>
    </row>
    <row r="240" spans="1:13" ht="70.05" customHeight="1" x14ac:dyDescent="0.3">
      <c r="A240" s="145"/>
      <c r="B240" s="145"/>
      <c r="C240" s="145"/>
      <c r="D240" s="145"/>
      <c r="E240" s="119" t="s">
        <v>619</v>
      </c>
      <c r="F240" s="133"/>
      <c r="G240" s="149">
        <v>1337.5</v>
      </c>
      <c r="H240" s="150">
        <v>8084</v>
      </c>
      <c r="I240" s="146">
        <v>45845</v>
      </c>
      <c r="J240" s="145" t="s">
        <v>200</v>
      </c>
      <c r="K240" s="145">
        <v>15</v>
      </c>
      <c r="L240" s="145"/>
      <c r="M240" s="147"/>
    </row>
    <row r="241" spans="1:13" ht="70.05" customHeight="1" x14ac:dyDescent="0.3">
      <c r="A241" s="145"/>
      <c r="B241" s="145"/>
      <c r="C241" s="145"/>
      <c r="D241" s="145"/>
      <c r="E241" s="119" t="s">
        <v>620</v>
      </c>
      <c r="F241" s="133" t="s">
        <v>620</v>
      </c>
      <c r="G241" s="149">
        <v>15.3</v>
      </c>
      <c r="H241" s="150">
        <v>8085</v>
      </c>
      <c r="I241" s="146">
        <v>45847</v>
      </c>
      <c r="J241" s="145" t="s">
        <v>200</v>
      </c>
      <c r="K241" s="145">
        <v>0</v>
      </c>
      <c r="L241" s="145"/>
      <c r="M241" s="147"/>
    </row>
    <row r="242" spans="1:13" ht="70.05" customHeight="1" x14ac:dyDescent="0.3">
      <c r="A242" s="145"/>
      <c r="B242" s="145"/>
      <c r="C242" s="145"/>
      <c r="D242" s="145"/>
      <c r="E242" s="119" t="s">
        <v>621</v>
      </c>
      <c r="F242" s="133" t="s">
        <v>621</v>
      </c>
      <c r="G242" s="149">
        <v>43.16</v>
      </c>
      <c r="H242" s="150">
        <v>8086</v>
      </c>
      <c r="I242" s="146">
        <v>45847</v>
      </c>
      <c r="J242" s="145" t="s">
        <v>200</v>
      </c>
      <c r="K242" s="145">
        <v>15</v>
      </c>
      <c r="L242" s="145"/>
      <c r="M242" s="147"/>
    </row>
    <row r="243" spans="1:13" ht="70.05" customHeight="1" x14ac:dyDescent="0.3">
      <c r="A243" s="145"/>
      <c r="B243" s="145"/>
      <c r="C243" s="145"/>
      <c r="D243" s="145"/>
      <c r="E243" s="119" t="s">
        <v>622</v>
      </c>
      <c r="F243" s="133" t="s">
        <v>622</v>
      </c>
      <c r="G243" s="149">
        <v>22.5</v>
      </c>
      <c r="H243" s="150">
        <v>8087</v>
      </c>
      <c r="I243" s="146">
        <v>45847</v>
      </c>
      <c r="J243" s="145" t="s">
        <v>200</v>
      </c>
      <c r="K243" s="145">
        <v>0</v>
      </c>
      <c r="L243" s="145"/>
      <c r="M243" s="147"/>
    </row>
    <row r="244" spans="1:13" ht="70.05" customHeight="1" x14ac:dyDescent="0.3">
      <c r="A244" s="145"/>
      <c r="B244" s="145"/>
      <c r="C244" s="145"/>
      <c r="D244" s="145"/>
      <c r="E244" s="119" t="s">
        <v>623</v>
      </c>
      <c r="F244" s="133" t="s">
        <v>623</v>
      </c>
      <c r="G244" s="149">
        <v>49</v>
      </c>
      <c r="H244" s="150">
        <v>8088</v>
      </c>
      <c r="I244" s="146">
        <v>45847</v>
      </c>
      <c r="J244" s="145" t="s">
        <v>200</v>
      </c>
      <c r="K244" s="145">
        <v>0</v>
      </c>
      <c r="L244" s="145"/>
      <c r="M244" s="147"/>
    </row>
    <row r="245" spans="1:13" ht="70.05" customHeight="1" x14ac:dyDescent="0.3">
      <c r="A245" s="145"/>
      <c r="B245" s="145"/>
      <c r="C245" s="145"/>
      <c r="D245" s="145"/>
      <c r="E245" s="119" t="s">
        <v>623</v>
      </c>
      <c r="F245" s="133" t="s">
        <v>623</v>
      </c>
      <c r="G245" s="149">
        <v>49</v>
      </c>
      <c r="H245" s="150">
        <v>8089</v>
      </c>
      <c r="I245" s="146">
        <v>45847</v>
      </c>
      <c r="J245" s="145" t="s">
        <v>200</v>
      </c>
      <c r="K245" s="145">
        <v>0</v>
      </c>
      <c r="L245" s="145"/>
      <c r="M245" s="147"/>
    </row>
    <row r="246" spans="1:13" ht="70.05" customHeight="1" x14ac:dyDescent="0.3">
      <c r="A246" s="145"/>
      <c r="B246" s="145"/>
      <c r="C246" s="145"/>
      <c r="D246" s="145"/>
      <c r="E246" s="119" t="s">
        <v>624</v>
      </c>
      <c r="F246" s="133" t="s">
        <v>624</v>
      </c>
      <c r="G246" s="149">
        <v>49</v>
      </c>
      <c r="H246" s="150">
        <v>8090</v>
      </c>
      <c r="I246" s="146">
        <v>45847</v>
      </c>
      <c r="J246" s="145" t="s">
        <v>200</v>
      </c>
      <c r="K246" s="145">
        <v>0</v>
      </c>
      <c r="L246" s="145"/>
      <c r="M246" s="147"/>
    </row>
    <row r="247" spans="1:13" ht="70.05" customHeight="1" x14ac:dyDescent="0.3">
      <c r="A247" s="145"/>
      <c r="B247" s="145"/>
      <c r="C247" s="145"/>
      <c r="D247" s="145"/>
      <c r="E247" s="119" t="s">
        <v>625</v>
      </c>
      <c r="F247" s="133" t="s">
        <v>625</v>
      </c>
      <c r="G247" s="149">
        <v>56</v>
      </c>
      <c r="H247" s="150">
        <v>8091</v>
      </c>
      <c r="I247" s="146">
        <v>45847</v>
      </c>
      <c r="J247" s="145" t="s">
        <v>200</v>
      </c>
      <c r="K247" s="145">
        <v>0</v>
      </c>
      <c r="L247" s="145"/>
      <c r="M247" s="147"/>
    </row>
    <row r="248" spans="1:13" ht="70.05" customHeight="1" x14ac:dyDescent="0.3">
      <c r="A248" s="145"/>
      <c r="B248" s="145"/>
      <c r="C248" s="145"/>
      <c r="D248" s="145"/>
      <c r="E248" s="119" t="s">
        <v>625</v>
      </c>
      <c r="F248" s="133" t="s">
        <v>625</v>
      </c>
      <c r="G248" s="149">
        <v>56</v>
      </c>
      <c r="H248" s="150">
        <v>8093</v>
      </c>
      <c r="I248" s="146">
        <v>45847</v>
      </c>
      <c r="J248" s="145" t="s">
        <v>200</v>
      </c>
      <c r="K248" s="145">
        <v>0</v>
      </c>
      <c r="L248" s="145"/>
      <c r="M248" s="147"/>
    </row>
    <row r="249" spans="1:13" ht="70.05" customHeight="1" x14ac:dyDescent="0.3">
      <c r="A249" s="145"/>
      <c r="B249" s="145"/>
      <c r="C249" s="145"/>
      <c r="D249" s="145"/>
      <c r="E249" s="119" t="s">
        <v>626</v>
      </c>
      <c r="F249" s="133" t="s">
        <v>626</v>
      </c>
      <c r="G249" s="149">
        <v>30.6</v>
      </c>
      <c r="H249" s="150">
        <v>8094</v>
      </c>
      <c r="I249" s="146">
        <v>45847</v>
      </c>
      <c r="J249" s="145" t="s">
        <v>200</v>
      </c>
      <c r="K249" s="145">
        <v>0</v>
      </c>
      <c r="L249" s="145"/>
      <c r="M249" s="147"/>
    </row>
    <row r="250" spans="1:13" ht="70.05" customHeight="1" x14ac:dyDescent="0.3">
      <c r="A250" s="145"/>
      <c r="B250" s="145"/>
      <c r="C250" s="145"/>
      <c r="D250" s="145"/>
      <c r="E250" s="119" t="s">
        <v>627</v>
      </c>
      <c r="F250" s="133" t="s">
        <v>627</v>
      </c>
      <c r="G250" s="149">
        <v>41.5</v>
      </c>
      <c r="H250" s="150">
        <v>8095</v>
      </c>
      <c r="I250" s="146">
        <v>45847</v>
      </c>
      <c r="J250" s="145" t="s">
        <v>200</v>
      </c>
      <c r="K250" s="145">
        <v>0</v>
      </c>
      <c r="L250" s="145"/>
      <c r="M250" s="147"/>
    </row>
    <row r="251" spans="1:13" ht="70.05" customHeight="1" x14ac:dyDescent="0.3">
      <c r="A251" s="145"/>
      <c r="B251" s="145"/>
      <c r="C251" s="145"/>
      <c r="D251" s="145"/>
      <c r="E251" s="119" t="s">
        <v>628</v>
      </c>
      <c r="F251" s="133" t="s">
        <v>628</v>
      </c>
      <c r="G251" s="149">
        <v>12.38</v>
      </c>
      <c r="H251" s="150">
        <v>8097</v>
      </c>
      <c r="I251" s="146">
        <v>45847</v>
      </c>
      <c r="J251" s="145" t="s">
        <v>200</v>
      </c>
      <c r="K251" s="145">
        <v>15</v>
      </c>
      <c r="L251" s="145"/>
      <c r="M251" s="147"/>
    </row>
    <row r="252" spans="1:13" ht="70.05" customHeight="1" x14ac:dyDescent="0.3">
      <c r="A252" s="145"/>
      <c r="B252" s="145"/>
      <c r="C252" s="145"/>
      <c r="D252" s="145"/>
      <c r="E252" s="119" t="s">
        <v>629</v>
      </c>
      <c r="F252" s="133" t="s">
        <v>629</v>
      </c>
      <c r="G252" s="149">
        <v>29.75</v>
      </c>
      <c r="H252" s="150">
        <v>8098</v>
      </c>
      <c r="I252" s="146">
        <v>45847</v>
      </c>
      <c r="J252" s="145" t="s">
        <v>200</v>
      </c>
      <c r="K252" s="145">
        <v>0</v>
      </c>
      <c r="L252" s="145"/>
      <c r="M252" s="147"/>
    </row>
    <row r="253" spans="1:13" ht="70.05" customHeight="1" x14ac:dyDescent="0.3">
      <c r="A253" s="145"/>
      <c r="B253" s="145"/>
      <c r="C253" s="145"/>
      <c r="D253" s="145"/>
      <c r="E253" s="119" t="s">
        <v>630</v>
      </c>
      <c r="F253" s="133" t="s">
        <v>630</v>
      </c>
      <c r="G253" s="149">
        <v>14.88</v>
      </c>
      <c r="H253" s="150">
        <v>8099</v>
      </c>
      <c r="I253" s="146">
        <v>45847</v>
      </c>
      <c r="J253" s="145" t="s">
        <v>200</v>
      </c>
      <c r="K253" s="145">
        <v>0</v>
      </c>
      <c r="L253" s="145"/>
      <c r="M253" s="147"/>
    </row>
    <row r="254" spans="1:13" ht="70.05" customHeight="1" x14ac:dyDescent="0.3">
      <c r="A254" s="145"/>
      <c r="B254" s="145"/>
      <c r="C254" s="145"/>
      <c r="D254" s="145"/>
      <c r="E254" s="119" t="s">
        <v>631</v>
      </c>
      <c r="F254" s="133" t="s">
        <v>631</v>
      </c>
      <c r="G254" s="149">
        <v>7.43</v>
      </c>
      <c r="H254" s="150">
        <v>8100</v>
      </c>
      <c r="I254" s="146">
        <v>45847</v>
      </c>
      <c r="J254" s="145" t="s">
        <v>200</v>
      </c>
      <c r="K254" s="145">
        <v>0</v>
      </c>
      <c r="L254" s="145"/>
      <c r="M254" s="147"/>
    </row>
    <row r="255" spans="1:13" ht="70.05" customHeight="1" x14ac:dyDescent="0.3">
      <c r="A255" s="145"/>
      <c r="B255" s="145"/>
      <c r="C255" s="145"/>
      <c r="D255" s="145"/>
      <c r="E255" s="119" t="s">
        <v>632</v>
      </c>
      <c r="F255" s="133" t="s">
        <v>632</v>
      </c>
      <c r="G255" s="149">
        <v>2003</v>
      </c>
      <c r="H255" s="150">
        <v>8101</v>
      </c>
      <c r="I255" s="146">
        <v>45847</v>
      </c>
      <c r="J255" s="145" t="s">
        <v>200</v>
      </c>
      <c r="K255" s="145">
        <v>18</v>
      </c>
      <c r="L255" s="145"/>
      <c r="M255" s="147"/>
    </row>
    <row r="256" spans="1:13" ht="70.05" customHeight="1" x14ac:dyDescent="0.3">
      <c r="A256" s="145"/>
      <c r="B256" s="145"/>
      <c r="C256" s="145"/>
      <c r="D256" s="145"/>
      <c r="E256" s="119" t="s">
        <v>633</v>
      </c>
      <c r="F256" s="133" t="s">
        <v>633</v>
      </c>
      <c r="G256" s="149">
        <v>27820</v>
      </c>
      <c r="H256" s="150">
        <v>8102</v>
      </c>
      <c r="I256" s="146">
        <v>45847</v>
      </c>
      <c r="J256" s="145" t="s">
        <v>200</v>
      </c>
      <c r="K256" s="145">
        <v>15</v>
      </c>
      <c r="L256" s="145"/>
      <c r="M256" s="147"/>
    </row>
    <row r="257" spans="1:13" ht="70.05" customHeight="1" x14ac:dyDescent="0.3">
      <c r="A257" s="145"/>
      <c r="B257" s="145"/>
      <c r="C257" s="145"/>
      <c r="D257" s="145"/>
      <c r="E257" s="119" t="s">
        <v>634</v>
      </c>
      <c r="F257" s="133" t="s">
        <v>634</v>
      </c>
      <c r="G257" s="149">
        <v>40443.14</v>
      </c>
      <c r="H257" s="150">
        <v>8103</v>
      </c>
      <c r="I257" s="146">
        <v>45847</v>
      </c>
      <c r="J257" s="145" t="s">
        <v>200</v>
      </c>
      <c r="K257" s="145">
        <v>0</v>
      </c>
      <c r="L257" s="145"/>
      <c r="M257" s="147"/>
    </row>
    <row r="258" spans="1:13" ht="70.05" customHeight="1" x14ac:dyDescent="0.3">
      <c r="A258" s="145"/>
      <c r="B258" s="145"/>
      <c r="C258" s="145"/>
      <c r="D258" s="145"/>
      <c r="E258" s="119" t="s">
        <v>634</v>
      </c>
      <c r="F258" s="133" t="s">
        <v>634</v>
      </c>
      <c r="G258" s="149">
        <v>50</v>
      </c>
      <c r="H258" s="150">
        <v>8104</v>
      </c>
      <c r="I258" s="146">
        <v>45847</v>
      </c>
      <c r="J258" s="145" t="s">
        <v>200</v>
      </c>
      <c r="K258" s="145">
        <v>0</v>
      </c>
      <c r="L258" s="145"/>
      <c r="M258" s="147"/>
    </row>
    <row r="259" spans="1:13" ht="70.05" customHeight="1" x14ac:dyDescent="0.3">
      <c r="A259" s="145"/>
      <c r="B259" s="145"/>
      <c r="C259" s="145"/>
      <c r="D259" s="145"/>
      <c r="E259" s="119" t="s">
        <v>635</v>
      </c>
      <c r="F259" s="133" t="s">
        <v>635</v>
      </c>
      <c r="G259" s="149">
        <v>15.3</v>
      </c>
      <c r="H259" s="150">
        <v>8105</v>
      </c>
      <c r="I259" s="146">
        <v>45848</v>
      </c>
      <c r="J259" s="145" t="s">
        <v>200</v>
      </c>
      <c r="K259" s="145">
        <v>0</v>
      </c>
      <c r="L259" s="145"/>
      <c r="M259" s="147"/>
    </row>
    <row r="260" spans="1:13" ht="70.05" customHeight="1" x14ac:dyDescent="0.3">
      <c r="A260" s="145"/>
      <c r="B260" s="145"/>
      <c r="C260" s="145"/>
      <c r="D260" s="145"/>
      <c r="E260" s="119" t="s">
        <v>636</v>
      </c>
      <c r="F260" s="133" t="s">
        <v>636</v>
      </c>
      <c r="G260" s="149">
        <v>58.8</v>
      </c>
      <c r="H260" s="150">
        <v>8106</v>
      </c>
      <c r="I260" s="146">
        <v>45849</v>
      </c>
      <c r="J260" s="145" t="s">
        <v>200</v>
      </c>
      <c r="K260" s="145">
        <v>0</v>
      </c>
      <c r="L260" s="145"/>
      <c r="M260" s="147"/>
    </row>
    <row r="261" spans="1:13" ht="70.05" customHeight="1" x14ac:dyDescent="0.3">
      <c r="A261" s="145"/>
      <c r="B261" s="145"/>
      <c r="C261" s="145"/>
      <c r="D261" s="145"/>
      <c r="E261" s="119" t="s">
        <v>636</v>
      </c>
      <c r="F261" s="133" t="s">
        <v>636</v>
      </c>
      <c r="G261" s="149">
        <v>58.8</v>
      </c>
      <c r="H261" s="150">
        <v>8107</v>
      </c>
      <c r="I261" s="146">
        <v>45849</v>
      </c>
      <c r="J261" s="145" t="s">
        <v>200</v>
      </c>
      <c r="K261" s="145">
        <v>0</v>
      </c>
      <c r="L261" s="145"/>
      <c r="M261" s="147"/>
    </row>
    <row r="262" spans="1:13" ht="70.05" customHeight="1" x14ac:dyDescent="0.3">
      <c r="A262" s="145"/>
      <c r="B262" s="145"/>
      <c r="C262" s="145"/>
      <c r="D262" s="145"/>
      <c r="E262" s="119" t="s">
        <v>637</v>
      </c>
      <c r="F262" s="133" t="s">
        <v>637</v>
      </c>
      <c r="G262" s="149">
        <v>86.67</v>
      </c>
      <c r="H262" s="150">
        <v>8108</v>
      </c>
      <c r="I262" s="146">
        <v>45849</v>
      </c>
      <c r="J262" s="145" t="s">
        <v>200</v>
      </c>
      <c r="K262" s="145">
        <v>18</v>
      </c>
      <c r="L262" s="145"/>
      <c r="M262" s="147"/>
    </row>
    <row r="263" spans="1:13" ht="70.05" customHeight="1" x14ac:dyDescent="0.3">
      <c r="A263" s="145"/>
      <c r="B263" s="145"/>
      <c r="C263" s="145"/>
      <c r="D263" s="145"/>
      <c r="E263" s="119" t="s">
        <v>636</v>
      </c>
      <c r="F263" s="133" t="s">
        <v>636</v>
      </c>
      <c r="G263" s="149">
        <v>29.4</v>
      </c>
      <c r="H263" s="150">
        <v>8109</v>
      </c>
      <c r="I263" s="146">
        <v>45849</v>
      </c>
      <c r="J263" s="145" t="s">
        <v>200</v>
      </c>
      <c r="K263" s="145">
        <v>0</v>
      </c>
      <c r="L263" s="145"/>
      <c r="M263" s="147"/>
    </row>
    <row r="264" spans="1:13" ht="70.05" customHeight="1" x14ac:dyDescent="0.3">
      <c r="A264" s="145"/>
      <c r="B264" s="145"/>
      <c r="C264" s="145"/>
      <c r="D264" s="145"/>
      <c r="E264" s="119" t="s">
        <v>638</v>
      </c>
      <c r="F264" s="133" t="s">
        <v>638</v>
      </c>
      <c r="G264" s="149">
        <v>51</v>
      </c>
      <c r="H264" s="150">
        <v>8110</v>
      </c>
      <c r="I264" s="146">
        <v>45849</v>
      </c>
      <c r="J264" s="145" t="s">
        <v>200</v>
      </c>
      <c r="K264" s="145">
        <v>15</v>
      </c>
      <c r="L264" s="145"/>
      <c r="M264" s="147"/>
    </row>
    <row r="265" spans="1:13" ht="70.05" customHeight="1" x14ac:dyDescent="0.3">
      <c r="A265" s="145"/>
      <c r="B265" s="145"/>
      <c r="C265" s="145"/>
      <c r="D265" s="145"/>
      <c r="E265" s="119" t="s">
        <v>639</v>
      </c>
      <c r="F265" s="133" t="s">
        <v>639</v>
      </c>
      <c r="G265" s="149">
        <v>20590.650000000001</v>
      </c>
      <c r="H265" s="150">
        <v>8111</v>
      </c>
      <c r="I265" s="146">
        <v>45849</v>
      </c>
      <c r="J265" s="145" t="s">
        <v>200</v>
      </c>
      <c r="K265" s="145">
        <v>15</v>
      </c>
      <c r="L265" s="145"/>
      <c r="M265" s="147"/>
    </row>
    <row r="266" spans="1:13" ht="70.05" customHeight="1" x14ac:dyDescent="0.3">
      <c r="A266" s="145"/>
      <c r="B266" s="145"/>
      <c r="C266" s="145"/>
      <c r="D266" s="145"/>
      <c r="E266" s="119" t="s">
        <v>640</v>
      </c>
      <c r="F266" s="133" t="s">
        <v>640</v>
      </c>
      <c r="G266" s="149">
        <v>4000</v>
      </c>
      <c r="H266" s="150">
        <v>8112</v>
      </c>
      <c r="I266" s="146">
        <v>45849</v>
      </c>
      <c r="J266" s="145" t="s">
        <v>200</v>
      </c>
      <c r="K266" s="145">
        <v>15</v>
      </c>
      <c r="L266" s="145"/>
      <c r="M266" s="147"/>
    </row>
    <row r="267" spans="1:13" ht="70.05" customHeight="1" x14ac:dyDescent="0.3">
      <c r="A267" s="145"/>
      <c r="B267" s="145"/>
      <c r="C267" s="145"/>
      <c r="D267" s="145"/>
      <c r="E267" s="119" t="s">
        <v>641</v>
      </c>
      <c r="F267" s="133" t="s">
        <v>641</v>
      </c>
      <c r="G267" s="149">
        <v>15231.62</v>
      </c>
      <c r="H267" s="150">
        <v>8113</v>
      </c>
      <c r="I267" s="146">
        <v>45849</v>
      </c>
      <c r="J267" s="145" t="s">
        <v>200</v>
      </c>
      <c r="K267" s="145">
        <v>15</v>
      </c>
      <c r="L267" s="145"/>
      <c r="M267" s="147"/>
    </row>
    <row r="268" spans="1:13" ht="70.05" customHeight="1" x14ac:dyDescent="0.3">
      <c r="A268" s="145"/>
      <c r="B268" s="145"/>
      <c r="C268" s="145"/>
      <c r="D268" s="145"/>
      <c r="E268" s="119" t="s">
        <v>642</v>
      </c>
      <c r="F268" s="133" t="s">
        <v>642</v>
      </c>
      <c r="G268" s="149">
        <v>59.5</v>
      </c>
      <c r="H268" s="150">
        <v>8115</v>
      </c>
      <c r="I268" s="146">
        <v>45849</v>
      </c>
      <c r="J268" s="145" t="s">
        <v>200</v>
      </c>
      <c r="K268" s="145">
        <v>0</v>
      </c>
      <c r="L268" s="145"/>
      <c r="M268" s="147"/>
    </row>
    <row r="269" spans="1:13" ht="70.05" customHeight="1" x14ac:dyDescent="0.3">
      <c r="A269" s="145"/>
      <c r="B269" s="145"/>
      <c r="C269" s="145"/>
      <c r="D269" s="145"/>
      <c r="E269" s="119" t="s">
        <v>643</v>
      </c>
      <c r="F269" s="133" t="s">
        <v>643</v>
      </c>
      <c r="G269" s="149">
        <v>7.65</v>
      </c>
      <c r="H269" s="150">
        <v>8117</v>
      </c>
      <c r="I269" s="146">
        <v>45849</v>
      </c>
      <c r="J269" s="145" t="s">
        <v>200</v>
      </c>
      <c r="K269" s="145">
        <v>0</v>
      </c>
      <c r="L269" s="145"/>
      <c r="M269" s="147"/>
    </row>
    <row r="270" spans="1:13" ht="70.05" customHeight="1" x14ac:dyDescent="0.3">
      <c r="A270" s="145"/>
      <c r="B270" s="145"/>
      <c r="C270" s="145"/>
      <c r="D270" s="145"/>
      <c r="E270" s="119" t="s">
        <v>644</v>
      </c>
      <c r="F270" s="133" t="s">
        <v>644</v>
      </c>
      <c r="G270" s="149">
        <v>59.5</v>
      </c>
      <c r="H270" s="150">
        <v>8118</v>
      </c>
      <c r="I270" s="146">
        <v>45849</v>
      </c>
      <c r="J270" s="145" t="s">
        <v>200</v>
      </c>
      <c r="K270" s="145">
        <v>0</v>
      </c>
      <c r="L270" s="145"/>
      <c r="M270" s="147"/>
    </row>
    <row r="271" spans="1:13" ht="70.05" customHeight="1" x14ac:dyDescent="0.3">
      <c r="A271" s="145"/>
      <c r="B271" s="145"/>
      <c r="C271" s="145"/>
      <c r="D271" s="145"/>
      <c r="E271" s="119" t="s">
        <v>645</v>
      </c>
      <c r="F271" s="133" t="s">
        <v>645</v>
      </c>
      <c r="G271" s="149">
        <v>35</v>
      </c>
      <c r="H271" s="150">
        <v>8119</v>
      </c>
      <c r="I271" s="146">
        <v>45852</v>
      </c>
      <c r="J271" s="145" t="s">
        <v>200</v>
      </c>
      <c r="K271" s="145">
        <v>15</v>
      </c>
      <c r="L271" s="145"/>
      <c r="M271" s="147"/>
    </row>
    <row r="272" spans="1:13" ht="70.05" customHeight="1" x14ac:dyDescent="0.3">
      <c r="A272" s="145"/>
      <c r="B272" s="145"/>
      <c r="C272" s="145"/>
      <c r="D272" s="145"/>
      <c r="E272" s="119" t="s">
        <v>646</v>
      </c>
      <c r="F272" s="133" t="s">
        <v>646</v>
      </c>
      <c r="G272" s="149">
        <v>14.85</v>
      </c>
      <c r="H272" s="150">
        <v>8120</v>
      </c>
      <c r="I272" s="146">
        <v>45852</v>
      </c>
      <c r="J272" s="145" t="s">
        <v>200</v>
      </c>
      <c r="K272" s="145">
        <v>0</v>
      </c>
      <c r="L272" s="145"/>
      <c r="M272" s="147"/>
    </row>
    <row r="273" spans="1:13" ht="70.05" customHeight="1" x14ac:dyDescent="0.3">
      <c r="A273" s="145"/>
      <c r="B273" s="145"/>
      <c r="C273" s="145"/>
      <c r="D273" s="145"/>
      <c r="E273" s="119" t="s">
        <v>647</v>
      </c>
      <c r="F273" s="133" t="s">
        <v>647</v>
      </c>
      <c r="G273" s="149">
        <v>28.88</v>
      </c>
      <c r="H273" s="150">
        <v>8121</v>
      </c>
      <c r="I273" s="146">
        <v>45852</v>
      </c>
      <c r="J273" s="145" t="s">
        <v>200</v>
      </c>
      <c r="K273" s="145">
        <v>9</v>
      </c>
      <c r="L273" s="145"/>
      <c r="M273" s="147"/>
    </row>
    <row r="274" spans="1:13" ht="70.05" customHeight="1" x14ac:dyDescent="0.3">
      <c r="A274" s="145"/>
      <c r="B274" s="145"/>
      <c r="C274" s="145"/>
      <c r="D274" s="145"/>
      <c r="E274" s="119" t="s">
        <v>648</v>
      </c>
      <c r="F274" s="133" t="s">
        <v>648</v>
      </c>
      <c r="G274" s="149">
        <v>45</v>
      </c>
      <c r="H274" s="150">
        <v>8122</v>
      </c>
      <c r="I274" s="146">
        <v>45852</v>
      </c>
      <c r="J274" s="145" t="s">
        <v>200</v>
      </c>
      <c r="K274" s="145">
        <v>0</v>
      </c>
      <c r="L274" s="145"/>
      <c r="M274" s="147"/>
    </row>
    <row r="275" spans="1:13" ht="70.05" customHeight="1" x14ac:dyDescent="0.3">
      <c r="A275" s="145"/>
      <c r="B275" s="145"/>
      <c r="C275" s="145"/>
      <c r="D275" s="145"/>
      <c r="E275" s="119" t="s">
        <v>649</v>
      </c>
      <c r="F275" s="133" t="s">
        <v>649</v>
      </c>
      <c r="G275" s="149">
        <v>87.5</v>
      </c>
      <c r="H275" s="150">
        <v>8124</v>
      </c>
      <c r="I275" s="146">
        <v>45853</v>
      </c>
      <c r="J275" s="145" t="s">
        <v>200</v>
      </c>
      <c r="K275" s="145">
        <v>0</v>
      </c>
      <c r="L275" s="145"/>
      <c r="M275" s="147"/>
    </row>
    <row r="276" spans="1:13" ht="70.05" customHeight="1" x14ac:dyDescent="0.3">
      <c r="A276" s="145"/>
      <c r="B276" s="145"/>
      <c r="C276" s="145"/>
      <c r="D276" s="145"/>
      <c r="E276" s="119" t="s">
        <v>650</v>
      </c>
      <c r="F276" s="133" t="s">
        <v>650</v>
      </c>
      <c r="G276" s="149">
        <v>75</v>
      </c>
      <c r="H276" s="150">
        <v>8125</v>
      </c>
      <c r="I276" s="146">
        <v>45853</v>
      </c>
      <c r="J276" s="145" t="s">
        <v>200</v>
      </c>
      <c r="K276" s="145">
        <v>0</v>
      </c>
      <c r="L276" s="145"/>
      <c r="M276" s="147"/>
    </row>
    <row r="277" spans="1:13" ht="70.05" customHeight="1" x14ac:dyDescent="0.3">
      <c r="A277" s="145"/>
      <c r="B277" s="145"/>
      <c r="C277" s="145"/>
      <c r="D277" s="145"/>
      <c r="E277" s="119" t="s">
        <v>651</v>
      </c>
      <c r="F277" s="133" t="s">
        <v>651</v>
      </c>
      <c r="G277" s="149">
        <v>90</v>
      </c>
      <c r="H277" s="150">
        <v>8126</v>
      </c>
      <c r="I277" s="146">
        <v>45853</v>
      </c>
      <c r="J277" s="145" t="s">
        <v>200</v>
      </c>
      <c r="K277" s="145">
        <v>0</v>
      </c>
      <c r="L277" s="145"/>
      <c r="M277" s="147"/>
    </row>
    <row r="278" spans="1:13" ht="70.05" customHeight="1" x14ac:dyDescent="0.3">
      <c r="A278" s="145"/>
      <c r="B278" s="145"/>
      <c r="C278" s="145"/>
      <c r="D278" s="145"/>
      <c r="E278" s="119" t="s">
        <v>652</v>
      </c>
      <c r="F278" s="133" t="s">
        <v>652</v>
      </c>
      <c r="G278" s="149">
        <v>26.25</v>
      </c>
      <c r="H278" s="150">
        <v>8133</v>
      </c>
      <c r="I278" s="146">
        <v>45853</v>
      </c>
      <c r="J278" s="145" t="s">
        <v>200</v>
      </c>
      <c r="K278" s="145">
        <v>0</v>
      </c>
      <c r="L278" s="145"/>
      <c r="M278" s="147"/>
    </row>
    <row r="279" spans="1:13" ht="70.05" customHeight="1" x14ac:dyDescent="0.3">
      <c r="A279" s="145"/>
      <c r="B279" s="145"/>
      <c r="C279" s="145"/>
      <c r="D279" s="145"/>
      <c r="E279" s="119" t="s">
        <v>653</v>
      </c>
      <c r="F279" s="133" t="s">
        <v>653</v>
      </c>
      <c r="G279" s="149">
        <v>80</v>
      </c>
      <c r="H279" s="150">
        <v>8135</v>
      </c>
      <c r="I279" s="146">
        <v>45853</v>
      </c>
      <c r="J279" s="145" t="s">
        <v>200</v>
      </c>
      <c r="K279" s="145">
        <v>15</v>
      </c>
      <c r="L279" s="145"/>
      <c r="M279" s="147"/>
    </row>
    <row r="280" spans="1:13" ht="70.05" customHeight="1" x14ac:dyDescent="0.3">
      <c r="A280" s="145"/>
      <c r="B280" s="145"/>
      <c r="C280" s="145"/>
      <c r="D280" s="145"/>
      <c r="E280" s="119" t="s">
        <v>654</v>
      </c>
      <c r="F280" s="133" t="s">
        <v>654</v>
      </c>
      <c r="G280" s="149">
        <v>56</v>
      </c>
      <c r="H280" s="150">
        <v>8137</v>
      </c>
      <c r="I280" s="146">
        <v>45853</v>
      </c>
      <c r="J280" s="145" t="s">
        <v>200</v>
      </c>
      <c r="K280" s="145">
        <v>0</v>
      </c>
      <c r="L280" s="145"/>
      <c r="M280" s="147"/>
    </row>
    <row r="281" spans="1:13" ht="70.05" customHeight="1" x14ac:dyDescent="0.3">
      <c r="A281" s="145"/>
      <c r="B281" s="145"/>
      <c r="C281" s="145"/>
      <c r="D281" s="145"/>
      <c r="E281" s="119" t="s">
        <v>655</v>
      </c>
      <c r="F281" s="133" t="s">
        <v>655</v>
      </c>
      <c r="G281" s="149">
        <v>28</v>
      </c>
      <c r="H281" s="150">
        <v>8140</v>
      </c>
      <c r="I281" s="146">
        <v>45853</v>
      </c>
      <c r="J281" s="145" t="s">
        <v>200</v>
      </c>
      <c r="K281" s="145">
        <v>0</v>
      </c>
      <c r="L281" s="145"/>
      <c r="M281" s="147"/>
    </row>
    <row r="282" spans="1:13" ht="70.05" customHeight="1" x14ac:dyDescent="0.3">
      <c r="A282" s="145"/>
      <c r="B282" s="145"/>
      <c r="C282" s="145"/>
      <c r="D282" s="145"/>
      <c r="E282" s="119" t="s">
        <v>656</v>
      </c>
      <c r="F282" s="133" t="s">
        <v>656</v>
      </c>
      <c r="G282" s="149">
        <v>87.5</v>
      </c>
      <c r="H282" s="150">
        <v>8142</v>
      </c>
      <c r="I282" s="146">
        <v>45853</v>
      </c>
      <c r="J282" s="145" t="s">
        <v>200</v>
      </c>
      <c r="K282" s="145">
        <v>0</v>
      </c>
      <c r="L282" s="145"/>
      <c r="M282" s="147"/>
    </row>
    <row r="283" spans="1:13" ht="70.05" customHeight="1" x14ac:dyDescent="0.3">
      <c r="A283" s="145"/>
      <c r="B283" s="145"/>
      <c r="C283" s="145"/>
      <c r="D283" s="145"/>
      <c r="E283" s="119" t="s">
        <v>657</v>
      </c>
      <c r="F283" s="133" t="s">
        <v>657</v>
      </c>
      <c r="G283" s="149">
        <v>75</v>
      </c>
      <c r="H283" s="150">
        <v>8144</v>
      </c>
      <c r="I283" s="146">
        <v>45853</v>
      </c>
      <c r="J283" s="145" t="s">
        <v>200</v>
      </c>
      <c r="K283" s="145">
        <v>0</v>
      </c>
      <c r="L283" s="145"/>
      <c r="M283" s="147"/>
    </row>
    <row r="284" spans="1:13" ht="70.05" customHeight="1" x14ac:dyDescent="0.3">
      <c r="A284" s="145"/>
      <c r="B284" s="145"/>
      <c r="C284" s="145"/>
      <c r="D284" s="145"/>
      <c r="E284" s="119" t="s">
        <v>658</v>
      </c>
      <c r="F284" s="133" t="s">
        <v>658</v>
      </c>
      <c r="G284" s="149">
        <v>75</v>
      </c>
      <c r="H284" s="150">
        <v>8182</v>
      </c>
      <c r="I284" s="146">
        <v>45853</v>
      </c>
      <c r="J284" s="145" t="s">
        <v>200</v>
      </c>
      <c r="K284" s="145">
        <v>0</v>
      </c>
      <c r="L284" s="145"/>
      <c r="M284" s="147"/>
    </row>
    <row r="285" spans="1:13" ht="70.05" customHeight="1" x14ac:dyDescent="0.3">
      <c r="A285" s="145"/>
      <c r="B285" s="145"/>
      <c r="C285" s="145"/>
      <c r="D285" s="145"/>
      <c r="E285" s="119" t="s">
        <v>659</v>
      </c>
      <c r="F285" s="133" t="s">
        <v>659</v>
      </c>
      <c r="G285" s="149">
        <v>87.5</v>
      </c>
      <c r="H285" s="150">
        <v>8184</v>
      </c>
      <c r="I285" s="146">
        <v>45853</v>
      </c>
      <c r="J285" s="145" t="s">
        <v>200</v>
      </c>
      <c r="K285" s="145">
        <v>0</v>
      </c>
      <c r="L285" s="145"/>
      <c r="M285" s="147"/>
    </row>
    <row r="286" spans="1:13" ht="70.05" customHeight="1" x14ac:dyDescent="0.3">
      <c r="A286" s="145"/>
      <c r="B286" s="145"/>
      <c r="C286" s="145"/>
      <c r="D286" s="145"/>
      <c r="E286" s="119" t="s">
        <v>660</v>
      </c>
      <c r="F286" s="133" t="s">
        <v>660</v>
      </c>
      <c r="G286" s="149">
        <v>4250</v>
      </c>
      <c r="H286" s="150">
        <v>8186</v>
      </c>
      <c r="I286" s="146">
        <v>45853</v>
      </c>
      <c r="J286" s="145" t="s">
        <v>200</v>
      </c>
      <c r="K286" s="145">
        <v>18</v>
      </c>
      <c r="L286" s="145"/>
      <c r="M286" s="147"/>
    </row>
    <row r="287" spans="1:13" ht="70.05" customHeight="1" x14ac:dyDescent="0.3">
      <c r="A287" s="145"/>
      <c r="B287" s="145"/>
      <c r="C287" s="145"/>
      <c r="D287" s="145"/>
      <c r="E287" s="119" t="s">
        <v>661</v>
      </c>
      <c r="F287" s="133" t="s">
        <v>661</v>
      </c>
      <c r="G287" s="149">
        <v>17</v>
      </c>
      <c r="H287" s="150">
        <v>8187</v>
      </c>
      <c r="I287" s="146">
        <v>45853</v>
      </c>
      <c r="J287" s="145" t="s">
        <v>200</v>
      </c>
      <c r="K287" s="145">
        <v>0</v>
      </c>
      <c r="L287" s="145"/>
      <c r="M287" s="147"/>
    </row>
    <row r="288" spans="1:13" ht="70.05" customHeight="1" x14ac:dyDescent="0.3">
      <c r="A288" s="145"/>
      <c r="B288" s="145"/>
      <c r="C288" s="145"/>
      <c r="D288" s="145"/>
      <c r="E288" s="119" t="s">
        <v>662</v>
      </c>
      <c r="F288" s="133" t="s">
        <v>662</v>
      </c>
      <c r="G288" s="149">
        <v>49</v>
      </c>
      <c r="H288" s="150">
        <v>8190</v>
      </c>
      <c r="I288" s="146">
        <v>45853</v>
      </c>
      <c r="J288" s="145" t="s">
        <v>200</v>
      </c>
      <c r="K288" s="145">
        <v>0</v>
      </c>
      <c r="L288" s="145"/>
      <c r="M288" s="147"/>
    </row>
    <row r="289" spans="1:13" ht="70.05" customHeight="1" x14ac:dyDescent="0.3">
      <c r="A289" s="145"/>
      <c r="B289" s="145"/>
      <c r="C289" s="145"/>
      <c r="D289" s="145"/>
      <c r="E289" s="119" t="s">
        <v>663</v>
      </c>
      <c r="F289" s="133" t="s">
        <v>663</v>
      </c>
      <c r="G289" s="149">
        <v>98</v>
      </c>
      <c r="H289" s="150">
        <v>8191</v>
      </c>
      <c r="I289" s="146">
        <v>45853</v>
      </c>
      <c r="J289" s="145" t="s">
        <v>200</v>
      </c>
      <c r="K289" s="145">
        <v>0</v>
      </c>
      <c r="L289" s="145"/>
      <c r="M289" s="147"/>
    </row>
    <row r="290" spans="1:13" ht="70.05" customHeight="1" x14ac:dyDescent="0.3">
      <c r="A290" s="145"/>
      <c r="B290" s="145"/>
      <c r="C290" s="145"/>
      <c r="D290" s="145"/>
      <c r="E290" s="119" t="s">
        <v>664</v>
      </c>
      <c r="F290" s="133" t="s">
        <v>664</v>
      </c>
      <c r="G290" s="149">
        <v>450</v>
      </c>
      <c r="H290" s="150">
        <v>8192</v>
      </c>
      <c r="I290" s="146">
        <v>45853</v>
      </c>
      <c r="J290" s="145" t="s">
        <v>200</v>
      </c>
      <c r="K290" s="145">
        <v>0</v>
      </c>
      <c r="L290" s="145"/>
      <c r="M290" s="147"/>
    </row>
    <row r="291" spans="1:13" ht="70.05" customHeight="1" x14ac:dyDescent="0.3">
      <c r="A291" s="145"/>
      <c r="B291" s="145"/>
      <c r="C291" s="145"/>
      <c r="D291" s="145"/>
      <c r="E291" s="119" t="s">
        <v>665</v>
      </c>
      <c r="F291" s="133" t="s">
        <v>665</v>
      </c>
      <c r="G291" s="149">
        <v>18</v>
      </c>
      <c r="H291" s="150">
        <v>8193</v>
      </c>
      <c r="I291" s="146">
        <v>45853</v>
      </c>
      <c r="J291" s="145" t="s">
        <v>200</v>
      </c>
      <c r="K291" s="145">
        <v>15</v>
      </c>
      <c r="L291" s="145"/>
      <c r="M291" s="147"/>
    </row>
    <row r="292" spans="1:13" ht="70.05" customHeight="1" x14ac:dyDescent="0.3">
      <c r="A292" s="145"/>
      <c r="B292" s="145"/>
      <c r="C292" s="145"/>
      <c r="D292" s="145"/>
      <c r="E292" s="119" t="s">
        <v>666</v>
      </c>
      <c r="F292" s="133" t="s">
        <v>666</v>
      </c>
      <c r="G292" s="149">
        <v>114</v>
      </c>
      <c r="H292" s="150">
        <v>8194</v>
      </c>
      <c r="I292" s="146">
        <v>45853</v>
      </c>
      <c r="J292" s="145" t="s">
        <v>200</v>
      </c>
      <c r="K292" s="145">
        <v>0</v>
      </c>
      <c r="L292" s="145"/>
      <c r="M292" s="147"/>
    </row>
    <row r="293" spans="1:13" ht="70.05" customHeight="1" x14ac:dyDescent="0.3">
      <c r="A293" s="145"/>
      <c r="B293" s="145"/>
      <c r="C293" s="145"/>
      <c r="D293" s="145"/>
      <c r="E293" s="119" t="s">
        <v>667</v>
      </c>
      <c r="F293" s="133" t="s">
        <v>667</v>
      </c>
      <c r="G293" s="149">
        <v>25.5</v>
      </c>
      <c r="H293" s="150">
        <v>8195</v>
      </c>
      <c r="I293" s="146">
        <v>45853</v>
      </c>
      <c r="J293" s="145" t="s">
        <v>200</v>
      </c>
      <c r="K293" s="145">
        <v>0</v>
      </c>
      <c r="L293" s="145"/>
      <c r="M293" s="147"/>
    </row>
    <row r="294" spans="1:13" ht="70.05" customHeight="1" x14ac:dyDescent="0.3">
      <c r="A294" s="145"/>
      <c r="B294" s="145"/>
      <c r="C294" s="145"/>
      <c r="D294" s="145"/>
      <c r="E294" s="119" t="s">
        <v>668</v>
      </c>
      <c r="F294" s="133" t="s">
        <v>668</v>
      </c>
      <c r="G294" s="149">
        <v>15.3</v>
      </c>
      <c r="H294" s="150">
        <v>8196</v>
      </c>
      <c r="I294" s="146">
        <v>45854</v>
      </c>
      <c r="J294" s="145" t="s">
        <v>200</v>
      </c>
      <c r="K294" s="145">
        <v>0</v>
      </c>
      <c r="L294" s="145"/>
      <c r="M294" s="147"/>
    </row>
    <row r="295" spans="1:13" ht="70.05" customHeight="1" x14ac:dyDescent="0.3">
      <c r="A295" s="145"/>
      <c r="B295" s="145"/>
      <c r="C295" s="145"/>
      <c r="D295" s="145"/>
      <c r="E295" s="119" t="s">
        <v>669</v>
      </c>
      <c r="F295" s="133" t="s">
        <v>669</v>
      </c>
      <c r="G295" s="149">
        <v>7513.92</v>
      </c>
      <c r="H295" s="150">
        <v>8649</v>
      </c>
      <c r="I295" s="146">
        <v>45868</v>
      </c>
      <c r="J295" s="145" t="s">
        <v>200</v>
      </c>
      <c r="K295" s="145">
        <v>15</v>
      </c>
      <c r="L295" s="145"/>
      <c r="M295" s="147"/>
    </row>
    <row r="296" spans="1:13" ht="70.05" customHeight="1" x14ac:dyDescent="0.3">
      <c r="A296" s="145"/>
      <c r="B296" s="145"/>
      <c r="C296" s="145"/>
      <c r="D296" s="145"/>
      <c r="E296" s="119" t="s">
        <v>670</v>
      </c>
      <c r="F296" s="133" t="s">
        <v>670</v>
      </c>
      <c r="G296" s="149">
        <v>67.5</v>
      </c>
      <c r="H296" s="150">
        <v>8052</v>
      </c>
      <c r="I296" s="146">
        <v>45842</v>
      </c>
      <c r="J296" s="145" t="s">
        <v>200</v>
      </c>
      <c r="K296" s="145">
        <v>0</v>
      </c>
      <c r="L296" s="145"/>
      <c r="M296" s="147"/>
    </row>
    <row r="297" spans="1:13" ht="24.6" customHeight="1" x14ac:dyDescent="0.3">
      <c r="A297" s="145"/>
      <c r="B297" s="145"/>
      <c r="C297" s="145"/>
      <c r="D297" s="145"/>
      <c r="E297" s="119"/>
      <c r="F297" s="148" t="s">
        <v>671</v>
      </c>
      <c r="G297" s="149">
        <v>129211.11000000002</v>
      </c>
      <c r="H297" s="146"/>
      <c r="I297" s="145"/>
      <c r="J297" s="145"/>
      <c r="K297" s="145"/>
      <c r="L297" s="145"/>
      <c r="M297" s="147"/>
    </row>
    <row r="298" spans="1:13" ht="49.95" customHeight="1" x14ac:dyDescent="0.3">
      <c r="A298" s="145"/>
      <c r="B298" s="145"/>
      <c r="C298" s="145"/>
      <c r="D298" s="145"/>
      <c r="E298" s="119" t="s">
        <v>672</v>
      </c>
      <c r="F298" s="151" t="s">
        <v>673</v>
      </c>
      <c r="G298" s="149">
        <v>2300</v>
      </c>
      <c r="H298" s="146">
        <v>7756</v>
      </c>
      <c r="I298" s="145">
        <v>45876</v>
      </c>
      <c r="J298" s="145" t="s">
        <v>674</v>
      </c>
      <c r="K298" s="145">
        <v>15</v>
      </c>
      <c r="L298" s="145"/>
      <c r="M298" s="147"/>
    </row>
    <row r="299" spans="1:13" ht="49.95" customHeight="1" x14ac:dyDescent="0.3">
      <c r="A299" s="145"/>
      <c r="B299" s="145"/>
      <c r="C299" s="145"/>
      <c r="D299" s="145"/>
      <c r="E299" s="119" t="s">
        <v>675</v>
      </c>
      <c r="F299" s="151" t="s">
        <v>676</v>
      </c>
      <c r="G299" s="149">
        <v>45</v>
      </c>
      <c r="H299" s="146">
        <v>8647</v>
      </c>
      <c r="I299" s="145">
        <v>45890</v>
      </c>
      <c r="J299" s="145" t="s">
        <v>677</v>
      </c>
      <c r="K299" s="145">
        <v>0</v>
      </c>
      <c r="L299" s="145"/>
      <c r="M299" s="147"/>
    </row>
    <row r="300" spans="1:13" ht="49.95" customHeight="1" x14ac:dyDescent="0.3">
      <c r="A300" s="145"/>
      <c r="B300" s="145"/>
      <c r="C300" s="145"/>
      <c r="D300" s="145"/>
      <c r="E300" s="119" t="s">
        <v>678</v>
      </c>
      <c r="F300" s="151" t="s">
        <v>678</v>
      </c>
      <c r="G300" s="149">
        <v>24.75</v>
      </c>
      <c r="H300" s="146">
        <v>9337</v>
      </c>
      <c r="I300" s="145">
        <v>45870</v>
      </c>
      <c r="J300" s="145" t="s">
        <v>200</v>
      </c>
      <c r="K300" s="145">
        <v>0</v>
      </c>
      <c r="L300" s="145"/>
      <c r="M300" s="147"/>
    </row>
    <row r="301" spans="1:13" ht="49.95" customHeight="1" x14ac:dyDescent="0.3">
      <c r="A301" s="145"/>
      <c r="B301" s="145"/>
      <c r="C301" s="145"/>
      <c r="D301" s="145"/>
      <c r="E301" s="119" t="s">
        <v>679</v>
      </c>
      <c r="F301" s="151" t="s">
        <v>679</v>
      </c>
      <c r="G301" s="149">
        <v>87.5</v>
      </c>
      <c r="H301" s="146">
        <v>9338</v>
      </c>
      <c r="I301" s="145">
        <v>45870</v>
      </c>
      <c r="J301" s="145" t="s">
        <v>200</v>
      </c>
      <c r="K301" s="145">
        <v>0</v>
      </c>
      <c r="L301" s="145"/>
      <c r="M301" s="147"/>
    </row>
    <row r="302" spans="1:13" ht="49.95" customHeight="1" x14ac:dyDescent="0.3">
      <c r="A302" s="145"/>
      <c r="B302" s="145"/>
      <c r="C302" s="145"/>
      <c r="D302" s="145"/>
      <c r="E302" s="119" t="s">
        <v>680</v>
      </c>
      <c r="F302" s="151" t="s">
        <v>680</v>
      </c>
      <c r="G302" s="149">
        <v>75</v>
      </c>
      <c r="H302" s="146">
        <v>9339</v>
      </c>
      <c r="I302" s="145">
        <v>45870</v>
      </c>
      <c r="J302" s="145" t="s">
        <v>200</v>
      </c>
      <c r="K302" s="145">
        <v>0</v>
      </c>
      <c r="L302" s="145"/>
      <c r="M302" s="147"/>
    </row>
    <row r="303" spans="1:13" ht="49.95" customHeight="1" x14ac:dyDescent="0.3">
      <c r="A303" s="145"/>
      <c r="B303" s="145"/>
      <c r="C303" s="145"/>
      <c r="D303" s="145"/>
      <c r="E303" s="119" t="s">
        <v>681</v>
      </c>
      <c r="F303" s="151" t="s">
        <v>681</v>
      </c>
      <c r="G303" s="149">
        <v>30.63</v>
      </c>
      <c r="H303" s="146">
        <v>9340</v>
      </c>
      <c r="I303" s="145">
        <v>45880</v>
      </c>
      <c r="J303" s="145" t="s">
        <v>200</v>
      </c>
      <c r="K303" s="145">
        <v>15</v>
      </c>
      <c r="L303" s="145"/>
      <c r="M303" s="147"/>
    </row>
    <row r="304" spans="1:13" ht="49.95" customHeight="1" x14ac:dyDescent="0.3">
      <c r="A304" s="145"/>
      <c r="B304" s="145"/>
      <c r="C304" s="145"/>
      <c r="D304" s="145"/>
      <c r="E304" s="119" t="s">
        <v>682</v>
      </c>
      <c r="F304" s="151" t="s">
        <v>682</v>
      </c>
      <c r="G304" s="149">
        <v>37.5</v>
      </c>
      <c r="H304" s="146">
        <v>9342</v>
      </c>
      <c r="I304" s="145">
        <v>45880</v>
      </c>
      <c r="J304" s="145" t="s">
        <v>200</v>
      </c>
      <c r="K304" s="145">
        <v>18</v>
      </c>
      <c r="L304" s="145"/>
      <c r="M304" s="147"/>
    </row>
    <row r="305" spans="1:13" ht="49.95" customHeight="1" x14ac:dyDescent="0.3">
      <c r="A305" s="145"/>
      <c r="B305" s="145"/>
      <c r="C305" s="145"/>
      <c r="D305" s="145"/>
      <c r="E305" s="119" t="s">
        <v>683</v>
      </c>
      <c r="F305" s="151" t="s">
        <v>683</v>
      </c>
      <c r="G305" s="149">
        <v>104.5</v>
      </c>
      <c r="H305" s="146">
        <v>9343</v>
      </c>
      <c r="I305" s="145">
        <v>45880</v>
      </c>
      <c r="J305" s="145" t="s">
        <v>200</v>
      </c>
      <c r="K305" s="145">
        <v>0</v>
      </c>
      <c r="L305" s="145"/>
      <c r="M305" s="147"/>
    </row>
    <row r="306" spans="1:13" ht="49.95" customHeight="1" x14ac:dyDescent="0.3">
      <c r="A306" s="145"/>
      <c r="B306" s="145"/>
      <c r="C306" s="145"/>
      <c r="D306" s="145"/>
      <c r="E306" s="119" t="s">
        <v>684</v>
      </c>
      <c r="F306" s="151" t="s">
        <v>684</v>
      </c>
      <c r="G306" s="149">
        <v>203</v>
      </c>
      <c r="H306" s="146">
        <v>9345</v>
      </c>
      <c r="I306" s="145">
        <v>45880</v>
      </c>
      <c r="J306" s="145" t="s">
        <v>200</v>
      </c>
      <c r="K306" s="145">
        <v>15</v>
      </c>
      <c r="L306" s="145"/>
      <c r="M306" s="147"/>
    </row>
    <row r="307" spans="1:13" ht="49.95" customHeight="1" x14ac:dyDescent="0.3">
      <c r="A307" s="145"/>
      <c r="B307" s="145"/>
      <c r="C307" s="145"/>
      <c r="D307" s="145"/>
      <c r="E307" s="119" t="s">
        <v>685</v>
      </c>
      <c r="F307" s="151" t="s">
        <v>685</v>
      </c>
      <c r="G307" s="149">
        <v>20.83</v>
      </c>
      <c r="H307" s="146">
        <v>9346</v>
      </c>
      <c r="I307" s="145">
        <v>45880</v>
      </c>
      <c r="J307" s="145" t="s">
        <v>200</v>
      </c>
      <c r="K307" s="145">
        <v>15</v>
      </c>
      <c r="L307" s="145"/>
      <c r="M307" s="147"/>
    </row>
    <row r="308" spans="1:13" ht="49.95" customHeight="1" x14ac:dyDescent="0.3">
      <c r="A308" s="145"/>
      <c r="B308" s="145"/>
      <c r="C308" s="145"/>
      <c r="D308" s="145"/>
      <c r="E308" s="119" t="s">
        <v>686</v>
      </c>
      <c r="F308" s="151" t="s">
        <v>686</v>
      </c>
      <c r="G308" s="149">
        <v>75</v>
      </c>
      <c r="H308" s="146">
        <v>9348</v>
      </c>
      <c r="I308" s="145">
        <v>45880</v>
      </c>
      <c r="J308" s="145" t="s">
        <v>200</v>
      </c>
      <c r="K308" s="145">
        <v>0</v>
      </c>
      <c r="L308" s="145"/>
      <c r="M308" s="147"/>
    </row>
    <row r="309" spans="1:13" ht="49.95" customHeight="1" x14ac:dyDescent="0.3">
      <c r="A309" s="145"/>
      <c r="B309" s="145"/>
      <c r="C309" s="145"/>
      <c r="D309" s="145"/>
      <c r="E309" s="119" t="s">
        <v>687</v>
      </c>
      <c r="F309" s="151" t="s">
        <v>687</v>
      </c>
      <c r="G309" s="149">
        <v>75</v>
      </c>
      <c r="H309" s="146">
        <v>9351</v>
      </c>
      <c r="I309" s="145">
        <v>45880</v>
      </c>
      <c r="J309" s="145" t="s">
        <v>200</v>
      </c>
      <c r="K309" s="145">
        <v>0</v>
      </c>
      <c r="L309" s="145"/>
      <c r="M309" s="147"/>
    </row>
    <row r="310" spans="1:13" ht="49.95" customHeight="1" x14ac:dyDescent="0.3">
      <c r="A310" s="145"/>
      <c r="B310" s="145"/>
      <c r="C310" s="145"/>
      <c r="D310" s="145"/>
      <c r="E310" s="119" t="s">
        <v>687</v>
      </c>
      <c r="F310" s="151" t="s">
        <v>687</v>
      </c>
      <c r="G310" s="149">
        <v>75</v>
      </c>
      <c r="H310" s="146">
        <v>9353</v>
      </c>
      <c r="I310" s="145">
        <v>45880</v>
      </c>
      <c r="J310" s="145" t="s">
        <v>200</v>
      </c>
      <c r="K310" s="145">
        <v>0</v>
      </c>
      <c r="L310" s="145"/>
      <c r="M310" s="147"/>
    </row>
    <row r="311" spans="1:13" ht="49.95" customHeight="1" x14ac:dyDescent="0.3">
      <c r="A311" s="145"/>
      <c r="B311" s="145"/>
      <c r="C311" s="145"/>
      <c r="D311" s="145"/>
      <c r="E311" s="119" t="s">
        <v>688</v>
      </c>
      <c r="F311" s="151" t="s">
        <v>688</v>
      </c>
      <c r="G311" s="149">
        <v>52.5</v>
      </c>
      <c r="H311" s="146">
        <v>9354</v>
      </c>
      <c r="I311" s="145">
        <v>45880</v>
      </c>
      <c r="J311" s="145" t="s">
        <v>200</v>
      </c>
      <c r="K311" s="145">
        <v>0</v>
      </c>
      <c r="L311" s="145"/>
      <c r="M311" s="147"/>
    </row>
    <row r="312" spans="1:13" ht="49.95" customHeight="1" x14ac:dyDescent="0.3">
      <c r="A312" s="145"/>
      <c r="B312" s="145"/>
      <c r="C312" s="145"/>
      <c r="D312" s="145"/>
      <c r="E312" s="119" t="s">
        <v>687</v>
      </c>
      <c r="F312" s="151" t="s">
        <v>687</v>
      </c>
      <c r="G312" s="149">
        <v>75</v>
      </c>
      <c r="H312" s="146">
        <v>9355</v>
      </c>
      <c r="I312" s="145">
        <v>45880</v>
      </c>
      <c r="J312" s="145" t="s">
        <v>200</v>
      </c>
      <c r="K312" s="145">
        <v>0</v>
      </c>
      <c r="L312" s="145"/>
      <c r="M312" s="147"/>
    </row>
    <row r="313" spans="1:13" ht="49.95" customHeight="1" x14ac:dyDescent="0.3">
      <c r="A313" s="145"/>
      <c r="B313" s="145"/>
      <c r="C313" s="145"/>
      <c r="D313" s="145"/>
      <c r="E313" s="119" t="s">
        <v>689</v>
      </c>
      <c r="F313" s="151" t="s">
        <v>689</v>
      </c>
      <c r="G313" s="149">
        <v>50</v>
      </c>
      <c r="H313" s="146">
        <v>9395</v>
      </c>
      <c r="I313" s="145">
        <v>45880</v>
      </c>
      <c r="J313" s="145" t="s">
        <v>200</v>
      </c>
      <c r="K313" s="145">
        <v>0</v>
      </c>
      <c r="L313" s="145"/>
      <c r="M313" s="147"/>
    </row>
    <row r="314" spans="1:13" ht="49.95" customHeight="1" x14ac:dyDescent="0.3">
      <c r="A314" s="145"/>
      <c r="B314" s="145"/>
      <c r="C314" s="145"/>
      <c r="D314" s="145"/>
      <c r="E314" s="119" t="s">
        <v>688</v>
      </c>
      <c r="F314" s="151" t="s">
        <v>688</v>
      </c>
      <c r="G314" s="149">
        <v>52.5</v>
      </c>
      <c r="H314" s="146">
        <v>9396</v>
      </c>
      <c r="I314" s="145">
        <v>45880</v>
      </c>
      <c r="J314" s="145" t="s">
        <v>200</v>
      </c>
      <c r="K314" s="145">
        <v>0</v>
      </c>
      <c r="L314" s="145"/>
      <c r="M314" s="147"/>
    </row>
    <row r="315" spans="1:13" ht="49.95" customHeight="1" x14ac:dyDescent="0.3">
      <c r="A315" s="145"/>
      <c r="B315" s="145"/>
      <c r="C315" s="145"/>
      <c r="D315" s="145"/>
      <c r="E315" s="119" t="s">
        <v>690</v>
      </c>
      <c r="F315" s="151" t="s">
        <v>690</v>
      </c>
      <c r="G315" s="149">
        <v>12.5</v>
      </c>
      <c r="H315" s="146">
        <v>9397</v>
      </c>
      <c r="I315" s="145">
        <v>45880</v>
      </c>
      <c r="J315" s="145" t="s">
        <v>200</v>
      </c>
      <c r="K315" s="145">
        <v>0</v>
      </c>
      <c r="L315" s="145"/>
      <c r="M315" s="147"/>
    </row>
    <row r="316" spans="1:13" ht="49.95" customHeight="1" x14ac:dyDescent="0.3">
      <c r="A316" s="145"/>
      <c r="B316" s="145"/>
      <c r="C316" s="145"/>
      <c r="D316" s="145"/>
      <c r="E316" s="119" t="s">
        <v>688</v>
      </c>
      <c r="F316" s="151" t="s">
        <v>688</v>
      </c>
      <c r="G316" s="149">
        <v>52.5</v>
      </c>
      <c r="H316" s="146">
        <v>9398</v>
      </c>
      <c r="I316" s="145">
        <v>45880</v>
      </c>
      <c r="J316" s="145" t="s">
        <v>200</v>
      </c>
      <c r="K316" s="145">
        <v>0</v>
      </c>
      <c r="L316" s="145"/>
      <c r="M316" s="147"/>
    </row>
    <row r="317" spans="1:13" ht="49.95" customHeight="1" x14ac:dyDescent="0.3">
      <c r="A317" s="145"/>
      <c r="B317" s="145"/>
      <c r="C317" s="145"/>
      <c r="D317" s="145"/>
      <c r="E317" s="119" t="s">
        <v>691</v>
      </c>
      <c r="F317" s="151" t="s">
        <v>691</v>
      </c>
      <c r="G317" s="149">
        <v>37.5</v>
      </c>
      <c r="H317" s="146">
        <v>9399</v>
      </c>
      <c r="I317" s="145">
        <v>45880</v>
      </c>
      <c r="J317" s="145" t="s">
        <v>200</v>
      </c>
      <c r="K317" s="145">
        <v>0</v>
      </c>
      <c r="L317" s="145"/>
      <c r="M317" s="147"/>
    </row>
    <row r="318" spans="1:13" ht="49.95" customHeight="1" x14ac:dyDescent="0.3">
      <c r="A318" s="145"/>
      <c r="B318" s="145"/>
      <c r="C318" s="145"/>
      <c r="D318" s="145"/>
      <c r="E318" s="119" t="s">
        <v>688</v>
      </c>
      <c r="F318" s="151" t="s">
        <v>688</v>
      </c>
      <c r="G318" s="149">
        <v>52.5</v>
      </c>
      <c r="H318" s="146">
        <v>9400</v>
      </c>
      <c r="I318" s="145">
        <v>45880</v>
      </c>
      <c r="J318" s="145" t="s">
        <v>200</v>
      </c>
      <c r="K318" s="145">
        <v>0</v>
      </c>
      <c r="L318" s="145"/>
      <c r="M318" s="147"/>
    </row>
    <row r="319" spans="1:13" ht="49.95" customHeight="1" x14ac:dyDescent="0.3">
      <c r="A319" s="145"/>
      <c r="B319" s="145"/>
      <c r="C319" s="145"/>
      <c r="D319" s="145"/>
      <c r="E319" s="119" t="s">
        <v>692</v>
      </c>
      <c r="F319" s="151" t="s">
        <v>692</v>
      </c>
      <c r="G319" s="149">
        <v>360</v>
      </c>
      <c r="H319" s="146">
        <v>9401</v>
      </c>
      <c r="I319" s="145">
        <v>45889</v>
      </c>
      <c r="J319" s="145" t="s">
        <v>200</v>
      </c>
      <c r="K319" s="145">
        <v>0</v>
      </c>
      <c r="L319" s="145"/>
      <c r="M319" s="147"/>
    </row>
    <row r="320" spans="1:13" ht="49.95" customHeight="1" x14ac:dyDescent="0.3">
      <c r="A320" s="145"/>
      <c r="B320" s="145"/>
      <c r="C320" s="145"/>
      <c r="D320" s="145"/>
      <c r="E320" s="119" t="s">
        <v>693</v>
      </c>
      <c r="F320" s="151" t="s">
        <v>693</v>
      </c>
      <c r="G320" s="149">
        <v>188.36</v>
      </c>
      <c r="H320" s="146">
        <v>9402</v>
      </c>
      <c r="I320" s="145">
        <v>45889</v>
      </c>
      <c r="J320" s="145" t="s">
        <v>200</v>
      </c>
      <c r="K320" s="145">
        <v>0</v>
      </c>
      <c r="L320" s="145"/>
      <c r="M320" s="147"/>
    </row>
    <row r="321" spans="1:13" ht="49.95" customHeight="1" x14ac:dyDescent="0.3">
      <c r="A321" s="145"/>
      <c r="B321" s="145"/>
      <c r="C321" s="145"/>
      <c r="D321" s="145"/>
      <c r="E321" s="119" t="s">
        <v>694</v>
      </c>
      <c r="F321" s="151" t="s">
        <v>694</v>
      </c>
      <c r="G321" s="149">
        <v>223.11</v>
      </c>
      <c r="H321" s="146">
        <v>9403</v>
      </c>
      <c r="I321" s="145">
        <v>45889</v>
      </c>
      <c r="J321" s="145" t="s">
        <v>200</v>
      </c>
      <c r="K321" s="145">
        <v>15</v>
      </c>
      <c r="L321" s="145"/>
      <c r="M321" s="147"/>
    </row>
    <row r="322" spans="1:13" ht="49.95" customHeight="1" x14ac:dyDescent="0.3">
      <c r="A322" s="145"/>
      <c r="B322" s="145"/>
      <c r="C322" s="145"/>
      <c r="D322" s="145"/>
      <c r="E322" s="119" t="s">
        <v>695</v>
      </c>
      <c r="F322" s="151" t="s">
        <v>695</v>
      </c>
      <c r="G322" s="149">
        <v>50</v>
      </c>
      <c r="H322" s="146">
        <v>9405</v>
      </c>
      <c r="I322" s="145">
        <v>45889</v>
      </c>
      <c r="J322" s="145" t="s">
        <v>200</v>
      </c>
      <c r="K322" s="145">
        <v>0</v>
      </c>
      <c r="L322" s="145"/>
      <c r="M322" s="147"/>
    </row>
    <row r="323" spans="1:13" ht="49.95" customHeight="1" x14ac:dyDescent="0.3">
      <c r="A323" s="145"/>
      <c r="B323" s="145"/>
      <c r="C323" s="145"/>
      <c r="D323" s="145"/>
      <c r="E323" s="119" t="s">
        <v>696</v>
      </c>
      <c r="F323" s="151" t="s">
        <v>696</v>
      </c>
      <c r="G323" s="149">
        <v>30</v>
      </c>
      <c r="H323" s="146">
        <v>9406</v>
      </c>
      <c r="I323" s="145">
        <v>45889</v>
      </c>
      <c r="J323" s="145" t="s">
        <v>200</v>
      </c>
      <c r="K323" s="145">
        <v>15</v>
      </c>
      <c r="L323" s="145"/>
      <c r="M323" s="147"/>
    </row>
    <row r="324" spans="1:13" ht="49.95" customHeight="1" x14ac:dyDescent="0.3">
      <c r="A324" s="145"/>
      <c r="B324" s="145"/>
      <c r="C324" s="145"/>
      <c r="D324" s="145"/>
      <c r="E324" s="119" t="s">
        <v>697</v>
      </c>
      <c r="F324" s="151" t="s">
        <v>697</v>
      </c>
      <c r="G324" s="149">
        <v>50</v>
      </c>
      <c r="H324" s="146">
        <v>9407</v>
      </c>
      <c r="I324" s="145">
        <v>45889</v>
      </c>
      <c r="J324" s="145" t="s">
        <v>200</v>
      </c>
      <c r="K324" s="145">
        <v>15</v>
      </c>
      <c r="L324" s="145"/>
      <c r="M324" s="147"/>
    </row>
    <row r="325" spans="1:13" ht="49.95" customHeight="1" x14ac:dyDescent="0.3">
      <c r="A325" s="145"/>
      <c r="B325" s="145"/>
      <c r="C325" s="145"/>
      <c r="D325" s="145"/>
      <c r="E325" s="119" t="s">
        <v>698</v>
      </c>
      <c r="F325" s="151" t="s">
        <v>698</v>
      </c>
      <c r="G325" s="149">
        <v>50</v>
      </c>
      <c r="H325" s="146">
        <v>9408</v>
      </c>
      <c r="I325" s="145">
        <v>45889</v>
      </c>
      <c r="J325" s="145" t="s">
        <v>699</v>
      </c>
      <c r="K325" s="145">
        <v>0</v>
      </c>
      <c r="L325" s="145"/>
      <c r="M325" s="147"/>
    </row>
    <row r="326" spans="1:13" ht="49.95" customHeight="1" x14ac:dyDescent="0.3">
      <c r="A326" s="145"/>
      <c r="B326" s="145"/>
      <c r="C326" s="145"/>
      <c r="D326" s="145"/>
      <c r="E326" s="119" t="s">
        <v>697</v>
      </c>
      <c r="F326" s="151" t="s">
        <v>697</v>
      </c>
      <c r="G326" s="149">
        <v>-50</v>
      </c>
      <c r="H326" s="146">
        <v>9408</v>
      </c>
      <c r="I326" s="145">
        <v>45889</v>
      </c>
      <c r="J326" s="145" t="s">
        <v>699</v>
      </c>
      <c r="K326" s="145">
        <v>15</v>
      </c>
      <c r="L326" s="145"/>
      <c r="M326" s="147"/>
    </row>
    <row r="327" spans="1:13" ht="49.95" customHeight="1" x14ac:dyDescent="0.3">
      <c r="A327" s="145"/>
      <c r="B327" s="145"/>
      <c r="C327" s="145"/>
      <c r="D327" s="145"/>
      <c r="E327" s="119" t="s">
        <v>698</v>
      </c>
      <c r="F327" s="151" t="s">
        <v>698</v>
      </c>
      <c r="G327" s="149">
        <v>165</v>
      </c>
      <c r="H327" s="146">
        <v>9418</v>
      </c>
      <c r="I327" s="145">
        <v>45889</v>
      </c>
      <c r="J327" s="145" t="s">
        <v>200</v>
      </c>
      <c r="K327" s="145">
        <v>0</v>
      </c>
      <c r="L327" s="145"/>
      <c r="M327" s="147"/>
    </row>
    <row r="328" spans="1:13" ht="49.95" customHeight="1" x14ac:dyDescent="0.3">
      <c r="A328" s="145"/>
      <c r="B328" s="145"/>
      <c r="C328" s="145"/>
      <c r="D328" s="145"/>
      <c r="E328" s="119" t="s">
        <v>700</v>
      </c>
      <c r="F328" s="151" t="s">
        <v>700</v>
      </c>
      <c r="G328" s="149">
        <v>13405.4</v>
      </c>
      <c r="H328" s="146">
        <v>9421</v>
      </c>
      <c r="I328" s="145">
        <v>45890</v>
      </c>
      <c r="J328" s="145" t="s">
        <v>200</v>
      </c>
      <c r="K328" s="145">
        <v>15</v>
      </c>
      <c r="L328" s="145"/>
      <c r="M328" s="147"/>
    </row>
    <row r="329" spans="1:13" ht="49.95" customHeight="1" x14ac:dyDescent="0.3">
      <c r="A329" s="145"/>
      <c r="B329" s="145"/>
      <c r="C329" s="145"/>
      <c r="D329" s="145"/>
      <c r="E329" s="119" t="s">
        <v>701</v>
      </c>
      <c r="F329" s="151" t="s">
        <v>701</v>
      </c>
      <c r="G329" s="149">
        <v>49.5</v>
      </c>
      <c r="H329" s="146">
        <v>9425</v>
      </c>
      <c r="I329" s="145">
        <v>45890</v>
      </c>
      <c r="J329" s="145" t="s">
        <v>200</v>
      </c>
      <c r="K329" s="145">
        <v>0</v>
      </c>
      <c r="L329" s="145"/>
      <c r="M329" s="147"/>
    </row>
    <row r="330" spans="1:13" ht="49.95" customHeight="1" x14ac:dyDescent="0.3">
      <c r="A330" s="145"/>
      <c r="B330" s="145"/>
      <c r="C330" s="145"/>
      <c r="D330" s="145"/>
      <c r="E330" s="119" t="s">
        <v>692</v>
      </c>
      <c r="F330" s="151" t="s">
        <v>692</v>
      </c>
      <c r="G330" s="149">
        <v>30</v>
      </c>
      <c r="H330" s="146">
        <v>9426</v>
      </c>
      <c r="I330" s="145">
        <v>45890</v>
      </c>
      <c r="J330" s="145" t="s">
        <v>200</v>
      </c>
      <c r="K330" s="145">
        <v>0</v>
      </c>
      <c r="L330" s="145"/>
      <c r="M330" s="147"/>
    </row>
    <row r="331" spans="1:13" ht="49.95" customHeight="1" x14ac:dyDescent="0.3">
      <c r="A331" s="145"/>
      <c r="B331" s="145"/>
      <c r="C331" s="145"/>
      <c r="D331" s="145"/>
      <c r="E331" s="119" t="s">
        <v>702</v>
      </c>
      <c r="F331" s="151" t="s">
        <v>702</v>
      </c>
      <c r="G331" s="149">
        <v>16.670000000000002</v>
      </c>
      <c r="H331" s="146">
        <v>9427</v>
      </c>
      <c r="I331" s="145">
        <v>45890</v>
      </c>
      <c r="J331" s="145" t="s">
        <v>200</v>
      </c>
      <c r="K331" s="145">
        <v>0</v>
      </c>
      <c r="L331" s="145"/>
      <c r="M331" s="147"/>
    </row>
    <row r="332" spans="1:13" ht="49.95" customHeight="1" x14ac:dyDescent="0.3">
      <c r="A332" s="145"/>
      <c r="B332" s="145"/>
      <c r="C332" s="145"/>
      <c r="D332" s="145"/>
      <c r="E332" s="119" t="s">
        <v>703</v>
      </c>
      <c r="F332" s="151" t="s">
        <v>703</v>
      </c>
      <c r="G332" s="149">
        <v>150</v>
      </c>
      <c r="H332" s="146">
        <v>9428</v>
      </c>
      <c r="I332" s="145">
        <v>45890</v>
      </c>
      <c r="J332" s="145" t="s">
        <v>200</v>
      </c>
      <c r="K332" s="145">
        <v>0</v>
      </c>
      <c r="L332" s="145"/>
      <c r="M332" s="147"/>
    </row>
    <row r="333" spans="1:13" ht="49.95" customHeight="1" x14ac:dyDescent="0.3">
      <c r="A333" s="145"/>
      <c r="B333" s="145"/>
      <c r="C333" s="145"/>
      <c r="D333" s="145"/>
      <c r="E333" s="119" t="s">
        <v>704</v>
      </c>
      <c r="F333" s="151" t="s">
        <v>704</v>
      </c>
      <c r="G333" s="149">
        <v>12.5</v>
      </c>
      <c r="H333" s="146">
        <v>9429</v>
      </c>
      <c r="I333" s="145">
        <v>45890</v>
      </c>
      <c r="J333" s="145" t="s">
        <v>200</v>
      </c>
      <c r="K333" s="145">
        <v>0</v>
      </c>
      <c r="L333" s="145"/>
      <c r="M333" s="147"/>
    </row>
    <row r="334" spans="1:13" ht="49.95" customHeight="1" x14ac:dyDescent="0.3">
      <c r="A334" s="145"/>
      <c r="B334" s="145"/>
      <c r="C334" s="145"/>
      <c r="D334" s="145"/>
      <c r="E334" s="119" t="s">
        <v>705</v>
      </c>
      <c r="F334" s="151" t="s">
        <v>705</v>
      </c>
      <c r="G334" s="149">
        <v>12.5</v>
      </c>
      <c r="H334" s="146">
        <v>9430</v>
      </c>
      <c r="I334" s="145">
        <v>45890</v>
      </c>
      <c r="J334" s="145" t="s">
        <v>200</v>
      </c>
      <c r="K334" s="145">
        <v>0</v>
      </c>
      <c r="L334" s="145"/>
      <c r="M334" s="147"/>
    </row>
    <row r="335" spans="1:13" ht="49.95" customHeight="1" x14ac:dyDescent="0.3">
      <c r="A335" s="145"/>
      <c r="B335" s="145"/>
      <c r="C335" s="145"/>
      <c r="D335" s="145"/>
      <c r="E335" s="119" t="s">
        <v>706</v>
      </c>
      <c r="F335" s="151" t="s">
        <v>706</v>
      </c>
      <c r="G335" s="149">
        <v>49.5</v>
      </c>
      <c r="H335" s="146">
        <v>9458</v>
      </c>
      <c r="I335" s="145">
        <v>45890</v>
      </c>
      <c r="J335" s="145" t="s">
        <v>200</v>
      </c>
      <c r="K335" s="145">
        <v>0</v>
      </c>
      <c r="L335" s="145"/>
      <c r="M335" s="147"/>
    </row>
    <row r="336" spans="1:13" ht="49.95" customHeight="1" x14ac:dyDescent="0.3">
      <c r="A336" s="145"/>
      <c r="B336" s="145"/>
      <c r="C336" s="145"/>
      <c r="D336" s="145"/>
      <c r="E336" s="119" t="s">
        <v>707</v>
      </c>
      <c r="F336" s="151" t="s">
        <v>707</v>
      </c>
      <c r="G336" s="149">
        <v>24.75</v>
      </c>
      <c r="H336" s="146">
        <v>9459</v>
      </c>
      <c r="I336" s="145">
        <v>45890</v>
      </c>
      <c r="J336" s="145" t="s">
        <v>200</v>
      </c>
      <c r="K336" s="145">
        <v>0</v>
      </c>
      <c r="L336" s="145"/>
      <c r="M336" s="147"/>
    </row>
    <row r="337" spans="1:13" ht="49.95" customHeight="1" x14ac:dyDescent="0.3">
      <c r="A337" s="145"/>
      <c r="B337" s="145"/>
      <c r="C337" s="145"/>
      <c r="D337" s="145"/>
      <c r="E337" s="119" t="s">
        <v>708</v>
      </c>
      <c r="F337" s="151" t="s">
        <v>708</v>
      </c>
      <c r="G337" s="149">
        <v>21.25</v>
      </c>
      <c r="H337" s="146">
        <v>9462</v>
      </c>
      <c r="I337" s="145">
        <v>45890</v>
      </c>
      <c r="J337" s="145" t="s">
        <v>200</v>
      </c>
      <c r="K337" s="145">
        <v>15</v>
      </c>
      <c r="L337" s="145"/>
      <c r="M337" s="147"/>
    </row>
    <row r="338" spans="1:13" ht="49.95" customHeight="1" x14ac:dyDescent="0.3">
      <c r="A338" s="145"/>
      <c r="B338" s="145"/>
      <c r="C338" s="145"/>
      <c r="D338" s="145"/>
      <c r="E338" s="119" t="s">
        <v>709</v>
      </c>
      <c r="F338" s="151" t="s">
        <v>709</v>
      </c>
      <c r="G338" s="149">
        <v>21.25</v>
      </c>
      <c r="H338" s="146">
        <v>9464</v>
      </c>
      <c r="I338" s="145">
        <v>45890</v>
      </c>
      <c r="J338" s="145" t="s">
        <v>200</v>
      </c>
      <c r="K338" s="145">
        <v>0</v>
      </c>
      <c r="L338" s="145"/>
      <c r="M338" s="147"/>
    </row>
    <row r="339" spans="1:13" ht="49.95" customHeight="1" x14ac:dyDescent="0.3">
      <c r="A339" s="145"/>
      <c r="B339" s="145"/>
      <c r="C339" s="145"/>
      <c r="D339" s="145"/>
      <c r="E339" s="119" t="s">
        <v>710</v>
      </c>
      <c r="F339" s="151" t="s">
        <v>710</v>
      </c>
      <c r="G339" s="149">
        <v>75</v>
      </c>
      <c r="H339" s="146">
        <v>9466</v>
      </c>
      <c r="I339" s="145">
        <v>45890</v>
      </c>
      <c r="J339" s="145" t="s">
        <v>200</v>
      </c>
      <c r="K339" s="145">
        <v>0</v>
      </c>
      <c r="L339" s="145"/>
      <c r="M339" s="147"/>
    </row>
    <row r="340" spans="1:13" ht="49.95" customHeight="1" x14ac:dyDescent="0.3">
      <c r="A340" s="145"/>
      <c r="B340" s="145"/>
      <c r="C340" s="145"/>
      <c r="D340" s="145"/>
      <c r="E340" s="119" t="s">
        <v>711</v>
      </c>
      <c r="F340" s="151" t="s">
        <v>711</v>
      </c>
      <c r="G340" s="149">
        <v>22.4</v>
      </c>
      <c r="H340" s="146">
        <v>9467</v>
      </c>
      <c r="I340" s="145">
        <v>45891</v>
      </c>
      <c r="J340" s="145" t="s">
        <v>200</v>
      </c>
      <c r="K340" s="145">
        <v>15</v>
      </c>
      <c r="L340" s="145"/>
      <c r="M340" s="147"/>
    </row>
    <row r="341" spans="1:13" ht="49.95" customHeight="1" x14ac:dyDescent="0.3">
      <c r="A341" s="145"/>
      <c r="B341" s="145"/>
      <c r="C341" s="145"/>
      <c r="D341" s="145"/>
      <c r="E341" s="119" t="s">
        <v>712</v>
      </c>
      <c r="F341" s="151" t="s">
        <v>712</v>
      </c>
      <c r="G341" s="149">
        <v>175</v>
      </c>
      <c r="H341" s="146">
        <v>9469</v>
      </c>
      <c r="I341" s="145">
        <v>45891</v>
      </c>
      <c r="J341" s="145" t="s">
        <v>200</v>
      </c>
      <c r="K341" s="145">
        <v>0</v>
      </c>
      <c r="L341" s="145"/>
      <c r="M341" s="147"/>
    </row>
    <row r="342" spans="1:13" ht="49.95" customHeight="1" x14ac:dyDescent="0.3">
      <c r="A342" s="145"/>
      <c r="B342" s="145"/>
      <c r="C342" s="145"/>
      <c r="D342" s="145"/>
      <c r="E342" s="119" t="s">
        <v>713</v>
      </c>
      <c r="F342" s="151" t="s">
        <v>713</v>
      </c>
      <c r="G342" s="149">
        <v>49.5</v>
      </c>
      <c r="H342" s="146">
        <v>9472</v>
      </c>
      <c r="I342" s="145">
        <v>45891</v>
      </c>
      <c r="J342" s="145" t="s">
        <v>200</v>
      </c>
      <c r="K342" s="145">
        <v>0</v>
      </c>
      <c r="L342" s="145"/>
      <c r="M342" s="147"/>
    </row>
    <row r="343" spans="1:13" ht="49.95" customHeight="1" x14ac:dyDescent="0.3">
      <c r="A343" s="145"/>
      <c r="B343" s="145"/>
      <c r="C343" s="145"/>
      <c r="D343" s="145"/>
      <c r="E343" s="119" t="s">
        <v>714</v>
      </c>
      <c r="F343" s="151" t="s">
        <v>714</v>
      </c>
      <c r="G343" s="149">
        <v>115.58</v>
      </c>
      <c r="H343" s="146">
        <v>9474</v>
      </c>
      <c r="I343" s="145">
        <v>45891</v>
      </c>
      <c r="J343" s="145" t="s">
        <v>200</v>
      </c>
      <c r="K343" s="145">
        <v>15</v>
      </c>
      <c r="L343" s="145"/>
      <c r="M343" s="147"/>
    </row>
    <row r="344" spans="1:13" ht="49.95" customHeight="1" x14ac:dyDescent="0.3">
      <c r="A344" s="145"/>
      <c r="B344" s="145"/>
      <c r="C344" s="145"/>
      <c r="D344" s="145"/>
      <c r="E344" s="119" t="s">
        <v>715</v>
      </c>
      <c r="F344" s="151" t="s">
        <v>715</v>
      </c>
      <c r="G344" s="149">
        <v>52.5</v>
      </c>
      <c r="H344" s="146">
        <v>9476</v>
      </c>
      <c r="I344" s="145">
        <v>45895</v>
      </c>
      <c r="J344" s="145" t="s">
        <v>200</v>
      </c>
      <c r="K344" s="145">
        <v>0</v>
      </c>
      <c r="L344" s="145"/>
      <c r="M344" s="147"/>
    </row>
    <row r="345" spans="1:13" ht="15" customHeight="1" x14ac:dyDescent="0.3">
      <c r="A345" s="145"/>
      <c r="B345" s="145"/>
      <c r="C345" s="145"/>
      <c r="D345" s="145"/>
      <c r="E345" s="119"/>
      <c r="F345" s="148" t="s">
        <v>716</v>
      </c>
      <c r="G345" s="149">
        <v>18888.480000000003</v>
      </c>
      <c r="H345" s="146"/>
      <c r="I345" s="145"/>
      <c r="J345" s="145"/>
      <c r="K345" s="145"/>
      <c r="L345" s="145"/>
      <c r="M345" s="147"/>
    </row>
    <row r="346" spans="1:13" ht="49.95" customHeight="1" x14ac:dyDescent="0.3">
      <c r="A346" s="145"/>
      <c r="B346" s="145"/>
      <c r="C346" s="145"/>
      <c r="D346" s="145"/>
      <c r="E346" s="119" t="s">
        <v>717</v>
      </c>
      <c r="F346" s="151" t="s">
        <v>717</v>
      </c>
      <c r="G346" s="149">
        <v>8988.76</v>
      </c>
      <c r="H346" s="146">
        <v>10324</v>
      </c>
      <c r="I346" s="145">
        <v>45910</v>
      </c>
      <c r="J346" s="145" t="s">
        <v>200</v>
      </c>
      <c r="K346" s="145">
        <v>15</v>
      </c>
      <c r="L346" s="145"/>
      <c r="M346" s="147"/>
    </row>
    <row r="347" spans="1:13" ht="49.95" customHeight="1" x14ac:dyDescent="0.3">
      <c r="A347" s="145"/>
      <c r="B347" s="145"/>
      <c r="C347" s="145"/>
      <c r="D347" s="145"/>
      <c r="E347" s="119" t="s">
        <v>718</v>
      </c>
      <c r="F347" s="151" t="s">
        <v>718</v>
      </c>
      <c r="G347" s="149">
        <v>54</v>
      </c>
      <c r="H347" s="146">
        <v>10325</v>
      </c>
      <c r="I347" s="145">
        <v>45910</v>
      </c>
      <c r="J347" s="145"/>
      <c r="K347" s="145">
        <v>15</v>
      </c>
      <c r="L347" s="145"/>
      <c r="M347" s="147"/>
    </row>
    <row r="348" spans="1:13" ht="49.95" customHeight="1" x14ac:dyDescent="0.3">
      <c r="A348" s="145"/>
      <c r="B348" s="145"/>
      <c r="C348" s="145"/>
      <c r="D348" s="145"/>
      <c r="E348" s="119" t="s">
        <v>719</v>
      </c>
      <c r="F348" s="151" t="s">
        <v>719</v>
      </c>
      <c r="G348" s="149">
        <v>13.5</v>
      </c>
      <c r="H348" s="146">
        <v>10326</v>
      </c>
      <c r="I348" s="145">
        <v>45910</v>
      </c>
      <c r="J348" s="145"/>
      <c r="K348" s="145">
        <v>0</v>
      </c>
      <c r="L348" s="145"/>
      <c r="M348" s="147"/>
    </row>
    <row r="349" spans="1:13" ht="49.95" customHeight="1" x14ac:dyDescent="0.3">
      <c r="A349" s="145"/>
      <c r="B349" s="145"/>
      <c r="C349" s="145"/>
      <c r="D349" s="145"/>
      <c r="E349" s="119" t="s">
        <v>720</v>
      </c>
      <c r="F349" s="151" t="s">
        <v>720</v>
      </c>
      <c r="G349" s="149">
        <v>27946.74</v>
      </c>
      <c r="H349" s="146">
        <v>10327</v>
      </c>
      <c r="I349" s="145">
        <v>45910</v>
      </c>
      <c r="J349" s="145"/>
      <c r="K349" s="145">
        <v>15</v>
      </c>
      <c r="L349" s="145"/>
      <c r="M349" s="147"/>
    </row>
    <row r="350" spans="1:13" ht="49.95" customHeight="1" x14ac:dyDescent="0.3">
      <c r="A350" s="145"/>
      <c r="B350" s="145"/>
      <c r="C350" s="145"/>
      <c r="D350" s="145"/>
      <c r="E350" s="119" t="s">
        <v>721</v>
      </c>
      <c r="F350" s="151" t="s">
        <v>721</v>
      </c>
      <c r="G350" s="149">
        <v>24.75</v>
      </c>
      <c r="H350" s="146">
        <v>10328</v>
      </c>
      <c r="I350" s="145">
        <v>45910</v>
      </c>
      <c r="J350" s="145"/>
      <c r="K350" s="145">
        <v>9</v>
      </c>
      <c r="L350" s="145"/>
      <c r="M350" s="147"/>
    </row>
    <row r="351" spans="1:13" ht="49.95" customHeight="1" x14ac:dyDescent="0.3">
      <c r="A351" s="145"/>
      <c r="B351" s="145"/>
      <c r="C351" s="145"/>
      <c r="D351" s="145"/>
      <c r="E351" s="119" t="s">
        <v>722</v>
      </c>
      <c r="F351" s="151" t="s">
        <v>722</v>
      </c>
      <c r="G351" s="149">
        <v>19.8</v>
      </c>
      <c r="H351" s="146">
        <v>10329</v>
      </c>
      <c r="I351" s="145">
        <v>45910</v>
      </c>
      <c r="J351" s="145"/>
      <c r="K351" s="145">
        <v>9</v>
      </c>
      <c r="L351" s="145"/>
      <c r="M351" s="147"/>
    </row>
    <row r="352" spans="1:13" ht="49.95" customHeight="1" x14ac:dyDescent="0.3">
      <c r="A352" s="145"/>
      <c r="B352" s="145"/>
      <c r="C352" s="145"/>
      <c r="D352" s="145"/>
      <c r="E352" s="119" t="s">
        <v>723</v>
      </c>
      <c r="F352" s="151" t="s">
        <v>723</v>
      </c>
      <c r="G352" s="149">
        <v>16147.01</v>
      </c>
      <c r="H352" s="146">
        <v>10330</v>
      </c>
      <c r="I352" s="145">
        <v>45910</v>
      </c>
      <c r="J352" s="145"/>
      <c r="K352" s="145">
        <v>15</v>
      </c>
      <c r="L352" s="145"/>
      <c r="M352" s="147"/>
    </row>
    <row r="353" spans="1:13" ht="49.95" customHeight="1" x14ac:dyDescent="0.3">
      <c r="A353" s="145"/>
      <c r="B353" s="145"/>
      <c r="C353" s="145"/>
      <c r="D353" s="145"/>
      <c r="E353" s="119" t="s">
        <v>724</v>
      </c>
      <c r="F353" s="151" t="s">
        <v>724</v>
      </c>
      <c r="G353" s="149">
        <v>52.5</v>
      </c>
      <c r="H353" s="146">
        <v>10331</v>
      </c>
      <c r="I353" s="145">
        <v>45910</v>
      </c>
      <c r="J353" s="145"/>
      <c r="K353" s="145">
        <v>0</v>
      </c>
      <c r="L353" s="145"/>
      <c r="M353" s="147"/>
    </row>
    <row r="354" spans="1:13" ht="49.95" customHeight="1" x14ac:dyDescent="0.3">
      <c r="A354" s="145"/>
      <c r="B354" s="145"/>
      <c r="C354" s="145"/>
      <c r="D354" s="145"/>
      <c r="E354" s="119" t="s">
        <v>725</v>
      </c>
      <c r="F354" s="151" t="s">
        <v>725</v>
      </c>
      <c r="G354" s="149">
        <v>37.5</v>
      </c>
      <c r="H354" s="146">
        <v>10332</v>
      </c>
      <c r="I354" s="145">
        <v>45910</v>
      </c>
      <c r="J354" s="145"/>
      <c r="K354" s="145">
        <v>0</v>
      </c>
      <c r="L354" s="145"/>
      <c r="M354" s="147"/>
    </row>
    <row r="355" spans="1:13" ht="49.95" customHeight="1" x14ac:dyDescent="0.3">
      <c r="A355" s="145"/>
      <c r="B355" s="145"/>
      <c r="C355" s="145"/>
      <c r="D355" s="145"/>
      <c r="E355" s="119" t="s">
        <v>725</v>
      </c>
      <c r="F355" s="151" t="s">
        <v>725</v>
      </c>
      <c r="G355" s="149">
        <v>37.5</v>
      </c>
      <c r="H355" s="146">
        <v>10333</v>
      </c>
      <c r="I355" s="145">
        <v>45910</v>
      </c>
      <c r="J355" s="145"/>
      <c r="K355" s="145">
        <v>0</v>
      </c>
      <c r="L355" s="145"/>
      <c r="M355" s="147"/>
    </row>
    <row r="356" spans="1:13" ht="49.95" customHeight="1" x14ac:dyDescent="0.3">
      <c r="A356" s="145"/>
      <c r="B356" s="145"/>
      <c r="C356" s="145"/>
      <c r="D356" s="145"/>
      <c r="E356" s="119" t="s">
        <v>726</v>
      </c>
      <c r="F356" s="151" t="s">
        <v>726</v>
      </c>
      <c r="G356" s="149">
        <v>10.67</v>
      </c>
      <c r="H356" s="146">
        <v>10335</v>
      </c>
      <c r="I356" s="145">
        <v>45910</v>
      </c>
      <c r="J356" s="145"/>
      <c r="K356" s="145">
        <v>9</v>
      </c>
      <c r="L356" s="145"/>
      <c r="M356" s="147"/>
    </row>
    <row r="357" spans="1:13" ht="49.95" customHeight="1" x14ac:dyDescent="0.3">
      <c r="A357" s="145"/>
      <c r="B357" s="145"/>
      <c r="C357" s="145"/>
      <c r="D357" s="145"/>
      <c r="E357" s="119" t="s">
        <v>727</v>
      </c>
      <c r="F357" s="151" t="s">
        <v>727</v>
      </c>
      <c r="G357" s="149">
        <v>12</v>
      </c>
      <c r="H357" s="146">
        <v>10338</v>
      </c>
      <c r="I357" s="145">
        <v>45910</v>
      </c>
      <c r="J357" s="145"/>
      <c r="K357" s="145">
        <v>0</v>
      </c>
      <c r="L357" s="145"/>
      <c r="M357" s="147"/>
    </row>
    <row r="358" spans="1:13" ht="49.95" customHeight="1" x14ac:dyDescent="0.3">
      <c r="A358" s="145"/>
      <c r="B358" s="145"/>
      <c r="C358" s="145"/>
      <c r="D358" s="145"/>
      <c r="E358" s="119" t="s">
        <v>728</v>
      </c>
      <c r="F358" s="151" t="s">
        <v>728</v>
      </c>
      <c r="G358" s="149">
        <v>24</v>
      </c>
      <c r="H358" s="146">
        <v>10339</v>
      </c>
      <c r="I358" s="145">
        <v>45910</v>
      </c>
      <c r="J358" s="145"/>
      <c r="K358" s="145">
        <v>0</v>
      </c>
      <c r="L358" s="145"/>
      <c r="M358" s="147"/>
    </row>
    <row r="359" spans="1:13" ht="49.95" customHeight="1" x14ac:dyDescent="0.3">
      <c r="A359" s="145"/>
      <c r="B359" s="145"/>
      <c r="C359" s="145"/>
      <c r="D359" s="145"/>
      <c r="E359" s="119" t="s">
        <v>729</v>
      </c>
      <c r="F359" s="151" t="s">
        <v>729</v>
      </c>
      <c r="G359" s="149">
        <v>12.5</v>
      </c>
      <c r="H359" s="146">
        <v>10340</v>
      </c>
      <c r="I359" s="145">
        <v>45910</v>
      </c>
      <c r="J359" s="145"/>
      <c r="K359" s="145">
        <v>0</v>
      </c>
      <c r="L359" s="145"/>
      <c r="M359" s="147"/>
    </row>
    <row r="360" spans="1:13" ht="49.95" customHeight="1" x14ac:dyDescent="0.3">
      <c r="A360" s="145"/>
      <c r="B360" s="145"/>
      <c r="C360" s="145"/>
      <c r="D360" s="145"/>
      <c r="E360" s="119" t="s">
        <v>730</v>
      </c>
      <c r="F360" s="151" t="s">
        <v>730</v>
      </c>
      <c r="G360" s="149">
        <v>52.5</v>
      </c>
      <c r="H360" s="146">
        <v>10344</v>
      </c>
      <c r="I360" s="145">
        <v>45910</v>
      </c>
      <c r="J360" s="145"/>
      <c r="K360" s="145">
        <v>0</v>
      </c>
      <c r="L360" s="145"/>
      <c r="M360" s="147"/>
    </row>
    <row r="361" spans="1:13" ht="49.95" customHeight="1" x14ac:dyDescent="0.3">
      <c r="A361" s="145"/>
      <c r="B361" s="145"/>
      <c r="C361" s="145"/>
      <c r="D361" s="145"/>
      <c r="E361" s="119" t="s">
        <v>731</v>
      </c>
      <c r="F361" s="151" t="s">
        <v>731</v>
      </c>
      <c r="G361" s="149">
        <v>12.5</v>
      </c>
      <c r="H361" s="146">
        <v>10346</v>
      </c>
      <c r="I361" s="145">
        <v>45910</v>
      </c>
      <c r="J361" s="145"/>
      <c r="K361" s="145">
        <v>0</v>
      </c>
      <c r="L361" s="145"/>
      <c r="M361" s="147"/>
    </row>
    <row r="362" spans="1:13" ht="49.95" customHeight="1" x14ac:dyDescent="0.3">
      <c r="A362" s="145"/>
      <c r="B362" s="145"/>
      <c r="C362" s="145"/>
      <c r="D362" s="145"/>
      <c r="E362" s="119" t="s">
        <v>732</v>
      </c>
      <c r="F362" s="151" t="s">
        <v>732</v>
      </c>
      <c r="G362" s="149">
        <v>51</v>
      </c>
      <c r="H362" s="146">
        <v>10347</v>
      </c>
      <c r="I362" s="145">
        <v>45910</v>
      </c>
      <c r="J362" s="145"/>
      <c r="K362" s="145">
        <v>0</v>
      </c>
      <c r="L362" s="145"/>
      <c r="M362" s="147"/>
    </row>
    <row r="363" spans="1:13" ht="49.95" customHeight="1" x14ac:dyDescent="0.3">
      <c r="A363" s="145"/>
      <c r="B363" s="145"/>
      <c r="C363" s="145"/>
      <c r="D363" s="145"/>
      <c r="E363" s="119" t="s">
        <v>733</v>
      </c>
      <c r="F363" s="151" t="s">
        <v>733</v>
      </c>
      <c r="G363" s="149">
        <v>7.65</v>
      </c>
      <c r="H363" s="146">
        <v>10349</v>
      </c>
      <c r="I363" s="145">
        <v>45910</v>
      </c>
      <c r="J363" s="145"/>
      <c r="K363" s="145">
        <v>0</v>
      </c>
      <c r="L363" s="145"/>
      <c r="M363" s="147"/>
    </row>
    <row r="364" spans="1:13" ht="49.95" customHeight="1" x14ac:dyDescent="0.3">
      <c r="A364" s="145"/>
      <c r="B364" s="145"/>
      <c r="C364" s="145"/>
      <c r="D364" s="145"/>
      <c r="E364" s="119" t="s">
        <v>734</v>
      </c>
      <c r="F364" s="151" t="s">
        <v>734</v>
      </c>
      <c r="G364" s="149">
        <v>24.75</v>
      </c>
      <c r="H364" s="146">
        <v>10350</v>
      </c>
      <c r="I364" s="145">
        <v>45910</v>
      </c>
      <c r="J364" s="145"/>
      <c r="K364" s="145">
        <v>0</v>
      </c>
      <c r="L364" s="145"/>
      <c r="M364" s="147"/>
    </row>
    <row r="365" spans="1:13" ht="49.95" customHeight="1" x14ac:dyDescent="0.3">
      <c r="A365" s="145"/>
      <c r="B365" s="145"/>
      <c r="C365" s="145"/>
      <c r="D365" s="145"/>
      <c r="E365" s="119" t="s">
        <v>735</v>
      </c>
      <c r="F365" s="151" t="s">
        <v>735</v>
      </c>
      <c r="G365" s="149">
        <v>51</v>
      </c>
      <c r="H365" s="146">
        <v>10352</v>
      </c>
      <c r="I365" s="145">
        <v>45912</v>
      </c>
      <c r="J365" s="145"/>
      <c r="K365" s="145">
        <v>0</v>
      </c>
      <c r="L365" s="145"/>
      <c r="M365" s="147"/>
    </row>
    <row r="366" spans="1:13" ht="49.95" customHeight="1" x14ac:dyDescent="0.3">
      <c r="A366" s="145"/>
      <c r="B366" s="145"/>
      <c r="C366" s="145"/>
      <c r="D366" s="145"/>
      <c r="E366" s="119" t="s">
        <v>735</v>
      </c>
      <c r="F366" s="151" t="s">
        <v>735</v>
      </c>
      <c r="G366" s="149">
        <v>51</v>
      </c>
      <c r="H366" s="146">
        <v>10353</v>
      </c>
      <c r="I366" s="145">
        <v>45912</v>
      </c>
      <c r="J366" s="145"/>
      <c r="K366" s="145">
        <v>0</v>
      </c>
      <c r="L366" s="145"/>
      <c r="M366" s="147"/>
    </row>
    <row r="367" spans="1:13" ht="49.95" customHeight="1" x14ac:dyDescent="0.3">
      <c r="A367" s="145"/>
      <c r="B367" s="145"/>
      <c r="C367" s="145"/>
      <c r="D367" s="145"/>
      <c r="E367" s="119" t="s">
        <v>736</v>
      </c>
      <c r="F367" s="151" t="s">
        <v>736</v>
      </c>
      <c r="G367" s="149">
        <v>51</v>
      </c>
      <c r="H367" s="146">
        <v>10354</v>
      </c>
      <c r="I367" s="145">
        <v>45912</v>
      </c>
      <c r="J367" s="145"/>
      <c r="K367" s="145">
        <v>0</v>
      </c>
      <c r="L367" s="145"/>
      <c r="M367" s="147"/>
    </row>
    <row r="368" spans="1:13" ht="49.95" customHeight="1" x14ac:dyDescent="0.3">
      <c r="A368" s="145"/>
      <c r="B368" s="145"/>
      <c r="C368" s="145"/>
      <c r="D368" s="145"/>
      <c r="E368" s="119" t="s">
        <v>735</v>
      </c>
      <c r="F368" s="151" t="s">
        <v>735</v>
      </c>
      <c r="G368" s="149">
        <v>51</v>
      </c>
      <c r="H368" s="146">
        <v>10355</v>
      </c>
      <c r="I368" s="145">
        <v>45912</v>
      </c>
      <c r="J368" s="145"/>
      <c r="K368" s="145">
        <v>0</v>
      </c>
      <c r="L368" s="145"/>
      <c r="M368" s="147"/>
    </row>
    <row r="369" spans="1:13" ht="49.95" customHeight="1" x14ac:dyDescent="0.3">
      <c r="A369" s="145"/>
      <c r="B369" s="145"/>
      <c r="C369" s="145"/>
      <c r="D369" s="145"/>
      <c r="E369" s="119" t="s">
        <v>735</v>
      </c>
      <c r="F369" s="151" t="s">
        <v>735</v>
      </c>
      <c r="G369" s="149">
        <v>51</v>
      </c>
      <c r="H369" s="146">
        <v>10358</v>
      </c>
      <c r="I369" s="145">
        <v>45912</v>
      </c>
      <c r="J369" s="145"/>
      <c r="K369" s="145">
        <v>0</v>
      </c>
      <c r="L369" s="145"/>
      <c r="M369" s="147"/>
    </row>
    <row r="370" spans="1:13" ht="49.95" customHeight="1" x14ac:dyDescent="0.3">
      <c r="A370" s="145"/>
      <c r="B370" s="145"/>
      <c r="C370" s="145"/>
      <c r="D370" s="145"/>
      <c r="E370" s="119" t="s">
        <v>735</v>
      </c>
      <c r="F370" s="151" t="s">
        <v>735</v>
      </c>
      <c r="G370" s="149">
        <v>51</v>
      </c>
      <c r="H370" s="146">
        <v>10359</v>
      </c>
      <c r="I370" s="145">
        <v>45912</v>
      </c>
      <c r="J370" s="145"/>
      <c r="K370" s="145">
        <v>0</v>
      </c>
      <c r="L370" s="145"/>
      <c r="M370" s="147"/>
    </row>
    <row r="371" spans="1:13" ht="49.95" customHeight="1" x14ac:dyDescent="0.3">
      <c r="A371" s="145"/>
      <c r="B371" s="145"/>
      <c r="C371" s="145"/>
      <c r="D371" s="145"/>
      <c r="E371" s="119" t="s">
        <v>737</v>
      </c>
      <c r="F371" s="151" t="s">
        <v>737</v>
      </c>
      <c r="G371" s="149">
        <v>51</v>
      </c>
      <c r="H371" s="146">
        <v>10360</v>
      </c>
      <c r="I371" s="145">
        <v>45912</v>
      </c>
      <c r="J371" s="145"/>
      <c r="K371" s="145">
        <v>0</v>
      </c>
      <c r="L371" s="145"/>
      <c r="M371" s="147"/>
    </row>
    <row r="372" spans="1:13" ht="49.95" customHeight="1" x14ac:dyDescent="0.3">
      <c r="A372" s="145"/>
      <c r="B372" s="145"/>
      <c r="C372" s="145"/>
      <c r="D372" s="145"/>
      <c r="E372" s="119" t="s">
        <v>738</v>
      </c>
      <c r="F372" s="151" t="s">
        <v>738</v>
      </c>
      <c r="G372" s="149">
        <v>25</v>
      </c>
      <c r="H372" s="146">
        <v>10361</v>
      </c>
      <c r="I372" s="145">
        <v>45912</v>
      </c>
      <c r="J372" s="145"/>
      <c r="K372" s="145">
        <v>0</v>
      </c>
      <c r="L372" s="145"/>
      <c r="M372" s="147"/>
    </row>
    <row r="373" spans="1:13" ht="49.95" customHeight="1" x14ac:dyDescent="0.3">
      <c r="A373" s="145"/>
      <c r="B373" s="145"/>
      <c r="C373" s="145"/>
      <c r="D373" s="145"/>
      <c r="E373" s="119" t="s">
        <v>739</v>
      </c>
      <c r="F373" s="151" t="s">
        <v>739</v>
      </c>
      <c r="G373" s="149">
        <v>12.75</v>
      </c>
      <c r="H373" s="146">
        <v>10362</v>
      </c>
      <c r="I373" s="145">
        <v>45912</v>
      </c>
      <c r="J373" s="145"/>
      <c r="K373" s="145">
        <v>0</v>
      </c>
      <c r="L373" s="145"/>
      <c r="M373" s="147"/>
    </row>
    <row r="374" spans="1:13" ht="49.95" customHeight="1" x14ac:dyDescent="0.3">
      <c r="A374" s="145"/>
      <c r="B374" s="145"/>
      <c r="C374" s="145"/>
      <c r="D374" s="145"/>
      <c r="E374" s="119" t="s">
        <v>740</v>
      </c>
      <c r="F374" s="151" t="s">
        <v>740</v>
      </c>
      <c r="G374" s="149">
        <v>74.25</v>
      </c>
      <c r="H374" s="146">
        <v>10363</v>
      </c>
      <c r="I374" s="145">
        <v>45912</v>
      </c>
      <c r="J374" s="145"/>
      <c r="K374" s="145">
        <v>0</v>
      </c>
      <c r="L374" s="145"/>
      <c r="M374" s="147"/>
    </row>
    <row r="375" spans="1:13" ht="49.95" customHeight="1" x14ac:dyDescent="0.3">
      <c r="A375" s="145"/>
      <c r="B375" s="145"/>
      <c r="C375" s="145"/>
      <c r="D375" s="145"/>
      <c r="E375" s="119" t="s">
        <v>741</v>
      </c>
      <c r="F375" s="151" t="s">
        <v>741</v>
      </c>
      <c r="G375" s="149">
        <v>125</v>
      </c>
      <c r="H375" s="146">
        <v>10365</v>
      </c>
      <c r="I375" s="145">
        <v>45912</v>
      </c>
      <c r="J375" s="145"/>
      <c r="K375" s="145">
        <v>0</v>
      </c>
      <c r="L375" s="145"/>
      <c r="M375" s="147"/>
    </row>
    <row r="376" spans="1:13" ht="49.95" customHeight="1" x14ac:dyDescent="0.3">
      <c r="A376" s="145"/>
      <c r="B376" s="145"/>
      <c r="C376" s="145"/>
      <c r="D376" s="145"/>
      <c r="E376" s="119" t="s">
        <v>742</v>
      </c>
      <c r="F376" s="151" t="s">
        <v>742</v>
      </c>
      <c r="G376" s="149">
        <v>125</v>
      </c>
      <c r="H376" s="146">
        <v>10367</v>
      </c>
      <c r="I376" s="145">
        <v>45912</v>
      </c>
      <c r="J376" s="145"/>
      <c r="K376" s="145">
        <v>0</v>
      </c>
      <c r="L376" s="145"/>
      <c r="M376" s="147"/>
    </row>
    <row r="377" spans="1:13" ht="49.95" customHeight="1" x14ac:dyDescent="0.3">
      <c r="A377" s="145"/>
      <c r="B377" s="145"/>
      <c r="C377" s="145"/>
      <c r="D377" s="145"/>
      <c r="E377" s="119" t="s">
        <v>743</v>
      </c>
      <c r="F377" s="151" t="s">
        <v>743</v>
      </c>
      <c r="G377" s="149">
        <v>125</v>
      </c>
      <c r="H377" s="146">
        <v>10368</v>
      </c>
      <c r="I377" s="145">
        <v>45912</v>
      </c>
      <c r="J377" s="145"/>
      <c r="K377" s="145">
        <v>0</v>
      </c>
      <c r="L377" s="145"/>
      <c r="M377" s="147"/>
    </row>
    <row r="378" spans="1:13" ht="49.95" customHeight="1" x14ac:dyDescent="0.3">
      <c r="A378" s="145"/>
      <c r="B378" s="145"/>
      <c r="C378" s="145"/>
      <c r="D378" s="145"/>
      <c r="E378" s="119" t="s">
        <v>742</v>
      </c>
      <c r="F378" s="151" t="s">
        <v>742</v>
      </c>
      <c r="G378" s="149">
        <v>125</v>
      </c>
      <c r="H378" s="146">
        <v>10372</v>
      </c>
      <c r="I378" s="145">
        <v>45912</v>
      </c>
      <c r="J378" s="145"/>
      <c r="K378" s="145">
        <v>0</v>
      </c>
      <c r="L378" s="145"/>
      <c r="M378" s="147"/>
    </row>
    <row r="379" spans="1:13" ht="49.95" customHeight="1" x14ac:dyDescent="0.3">
      <c r="A379" s="145"/>
      <c r="B379" s="145"/>
      <c r="C379" s="145"/>
      <c r="D379" s="145"/>
      <c r="E379" s="119" t="s">
        <v>744</v>
      </c>
      <c r="F379" s="151" t="s">
        <v>744</v>
      </c>
      <c r="G379" s="149">
        <v>50</v>
      </c>
      <c r="H379" s="146">
        <v>10378</v>
      </c>
      <c r="I379" s="145">
        <v>45912</v>
      </c>
      <c r="J379" s="145"/>
      <c r="K379" s="145">
        <v>15</v>
      </c>
      <c r="L379" s="145"/>
      <c r="M379" s="147"/>
    </row>
    <row r="380" spans="1:13" ht="49.95" customHeight="1" x14ac:dyDescent="0.3">
      <c r="A380" s="145"/>
      <c r="B380" s="145"/>
      <c r="C380" s="145"/>
      <c r="D380" s="145"/>
      <c r="E380" s="119" t="s">
        <v>745</v>
      </c>
      <c r="F380" s="151" t="s">
        <v>745</v>
      </c>
      <c r="G380" s="149">
        <v>100</v>
      </c>
      <c r="H380" s="146">
        <v>10380</v>
      </c>
      <c r="I380" s="145">
        <v>45912</v>
      </c>
      <c r="J380" s="145"/>
      <c r="K380" s="145">
        <v>0</v>
      </c>
      <c r="L380" s="145"/>
      <c r="M380" s="147"/>
    </row>
    <row r="381" spans="1:13" ht="49.95" customHeight="1" x14ac:dyDescent="0.3">
      <c r="A381" s="145"/>
      <c r="B381" s="145"/>
      <c r="C381" s="145"/>
      <c r="D381" s="145"/>
      <c r="E381" s="119" t="s">
        <v>746</v>
      </c>
      <c r="F381" s="151" t="s">
        <v>746</v>
      </c>
      <c r="G381" s="149">
        <v>100</v>
      </c>
      <c r="H381" s="146">
        <v>10381</v>
      </c>
      <c r="I381" s="145">
        <v>45912</v>
      </c>
      <c r="J381" s="145"/>
      <c r="K381" s="145">
        <v>0</v>
      </c>
      <c r="L381" s="145"/>
      <c r="M381" s="147"/>
    </row>
    <row r="382" spans="1:13" ht="49.95" customHeight="1" x14ac:dyDescent="0.3">
      <c r="A382" s="145"/>
      <c r="B382" s="145"/>
      <c r="C382" s="145"/>
      <c r="D382" s="145"/>
      <c r="E382" s="119" t="s">
        <v>747</v>
      </c>
      <c r="F382" s="151" t="s">
        <v>747</v>
      </c>
      <c r="G382" s="149">
        <v>50</v>
      </c>
      <c r="H382" s="146">
        <v>10382</v>
      </c>
      <c r="I382" s="145">
        <v>45912</v>
      </c>
      <c r="J382" s="145"/>
      <c r="K382" s="145">
        <v>0</v>
      </c>
      <c r="L382" s="145"/>
      <c r="M382" s="147"/>
    </row>
    <row r="383" spans="1:13" ht="49.95" customHeight="1" x14ac:dyDescent="0.3">
      <c r="A383" s="145"/>
      <c r="B383" s="145"/>
      <c r="C383" s="145"/>
      <c r="D383" s="145"/>
      <c r="E383" s="119" t="s">
        <v>748</v>
      </c>
      <c r="F383" s="151" t="s">
        <v>748</v>
      </c>
      <c r="G383" s="149">
        <v>1439.86</v>
      </c>
      <c r="H383" s="146">
        <v>10394</v>
      </c>
      <c r="I383" s="145">
        <v>45912</v>
      </c>
      <c r="J383" s="145"/>
      <c r="K383" s="145">
        <v>15</v>
      </c>
      <c r="L383" s="145"/>
      <c r="M383" s="147"/>
    </row>
    <row r="384" spans="1:13" ht="49.95" customHeight="1" x14ac:dyDescent="0.3">
      <c r="A384" s="145"/>
      <c r="B384" s="145"/>
      <c r="C384" s="145"/>
      <c r="D384" s="145"/>
      <c r="E384" s="119" t="s">
        <v>737</v>
      </c>
      <c r="F384" s="151" t="s">
        <v>737</v>
      </c>
      <c r="G384" s="149">
        <v>51</v>
      </c>
      <c r="H384" s="146">
        <v>10396</v>
      </c>
      <c r="I384" s="145">
        <v>45912</v>
      </c>
      <c r="J384" s="145"/>
      <c r="K384" s="145">
        <v>0</v>
      </c>
      <c r="L384" s="145"/>
      <c r="M384" s="147"/>
    </row>
    <row r="385" spans="1:13" ht="49.95" customHeight="1" x14ac:dyDescent="0.3">
      <c r="A385" s="145"/>
      <c r="B385" s="145"/>
      <c r="C385" s="145"/>
      <c r="D385" s="145"/>
      <c r="E385" s="119" t="s">
        <v>749</v>
      </c>
      <c r="F385" s="151" t="s">
        <v>749</v>
      </c>
      <c r="G385" s="149">
        <v>30</v>
      </c>
      <c r="H385" s="146">
        <v>10398</v>
      </c>
      <c r="I385" s="145">
        <v>45912</v>
      </c>
      <c r="J385" s="145"/>
      <c r="K385" s="145">
        <v>0</v>
      </c>
      <c r="L385" s="145"/>
      <c r="M385" s="147"/>
    </row>
    <row r="386" spans="1:13" ht="49.95" customHeight="1" x14ac:dyDescent="0.3">
      <c r="A386" s="145"/>
      <c r="B386" s="145"/>
      <c r="C386" s="145"/>
      <c r="D386" s="145"/>
      <c r="E386" s="119" t="s">
        <v>750</v>
      </c>
      <c r="F386" s="151" t="s">
        <v>750</v>
      </c>
      <c r="G386" s="149">
        <v>10798.95</v>
      </c>
      <c r="H386" s="146">
        <v>10399</v>
      </c>
      <c r="I386" s="145">
        <v>45912</v>
      </c>
      <c r="J386" s="145"/>
      <c r="K386" s="145">
        <v>15</v>
      </c>
      <c r="L386" s="145"/>
      <c r="M386" s="147"/>
    </row>
    <row r="387" spans="1:13" ht="49.95" customHeight="1" x14ac:dyDescent="0.3">
      <c r="A387" s="145"/>
      <c r="B387" s="145"/>
      <c r="C387" s="145"/>
      <c r="D387" s="145"/>
      <c r="E387" s="119" t="s">
        <v>751</v>
      </c>
      <c r="F387" s="151" t="s">
        <v>751</v>
      </c>
      <c r="G387" s="149">
        <v>20</v>
      </c>
      <c r="H387" s="146">
        <v>10400</v>
      </c>
      <c r="I387" s="145">
        <v>45912</v>
      </c>
      <c r="J387" s="145"/>
      <c r="K387" s="145">
        <v>15</v>
      </c>
      <c r="L387" s="145"/>
      <c r="M387" s="147"/>
    </row>
    <row r="388" spans="1:13" ht="49.95" customHeight="1" x14ac:dyDescent="0.3">
      <c r="A388" s="145"/>
      <c r="B388" s="145"/>
      <c r="C388" s="145"/>
      <c r="D388" s="145"/>
      <c r="E388" s="119" t="s">
        <v>752</v>
      </c>
      <c r="F388" s="151" t="s">
        <v>752</v>
      </c>
      <c r="G388" s="149">
        <v>12.75</v>
      </c>
      <c r="H388" s="146">
        <v>10401</v>
      </c>
      <c r="I388" s="145">
        <v>45912</v>
      </c>
      <c r="J388" s="145"/>
      <c r="K388" s="145">
        <v>15</v>
      </c>
      <c r="L388" s="145"/>
      <c r="M388" s="147"/>
    </row>
    <row r="389" spans="1:13" ht="49.95" customHeight="1" x14ac:dyDescent="0.3">
      <c r="A389" s="145"/>
      <c r="B389" s="145"/>
      <c r="C389" s="145"/>
      <c r="D389" s="145"/>
      <c r="E389" s="119" t="s">
        <v>753</v>
      </c>
      <c r="F389" s="151" t="s">
        <v>753</v>
      </c>
      <c r="G389" s="149">
        <v>75</v>
      </c>
      <c r="H389" s="146">
        <v>10402</v>
      </c>
      <c r="I389" s="145">
        <v>45912</v>
      </c>
      <c r="J389" s="145"/>
      <c r="K389" s="145">
        <v>0</v>
      </c>
      <c r="L389" s="145"/>
      <c r="M389" s="147"/>
    </row>
    <row r="390" spans="1:13" ht="49.95" customHeight="1" x14ac:dyDescent="0.3">
      <c r="A390" s="145"/>
      <c r="B390" s="145"/>
      <c r="C390" s="145"/>
      <c r="D390" s="145"/>
      <c r="E390" s="119" t="s">
        <v>754</v>
      </c>
      <c r="F390" s="151" t="s">
        <v>754</v>
      </c>
      <c r="G390" s="149">
        <v>20.83</v>
      </c>
      <c r="H390" s="146">
        <v>10403</v>
      </c>
      <c r="I390" s="145">
        <v>45919</v>
      </c>
      <c r="J390" s="145"/>
      <c r="K390" s="145">
        <v>0</v>
      </c>
      <c r="L390" s="145"/>
      <c r="M390" s="147"/>
    </row>
    <row r="391" spans="1:13" ht="49.95" customHeight="1" x14ac:dyDescent="0.3">
      <c r="A391" s="145"/>
      <c r="B391" s="145"/>
      <c r="C391" s="145"/>
      <c r="D391" s="145"/>
      <c r="E391" s="119" t="s">
        <v>755</v>
      </c>
      <c r="F391" s="151" t="s">
        <v>755</v>
      </c>
      <c r="G391" s="149">
        <v>16.670000000000002</v>
      </c>
      <c r="H391" s="146">
        <v>10404</v>
      </c>
      <c r="I391" s="145">
        <v>45919</v>
      </c>
      <c r="J391" s="145"/>
      <c r="K391" s="145">
        <v>13</v>
      </c>
      <c r="L391" s="145"/>
      <c r="M391" s="147"/>
    </row>
    <row r="392" spans="1:13" ht="49.95" customHeight="1" x14ac:dyDescent="0.3">
      <c r="A392" s="145"/>
      <c r="B392" s="145"/>
      <c r="C392" s="145"/>
      <c r="D392" s="145"/>
      <c r="E392" s="119" t="s">
        <v>756</v>
      </c>
      <c r="F392" s="151" t="s">
        <v>756</v>
      </c>
      <c r="G392" s="149">
        <v>38.25</v>
      </c>
      <c r="H392" s="146">
        <v>10405</v>
      </c>
      <c r="I392" s="145">
        <v>45919</v>
      </c>
      <c r="J392" s="145"/>
      <c r="K392" s="145">
        <v>0</v>
      </c>
      <c r="L392" s="145"/>
      <c r="M392" s="147"/>
    </row>
    <row r="393" spans="1:13" ht="49.95" customHeight="1" x14ac:dyDescent="0.3">
      <c r="A393" s="145"/>
      <c r="B393" s="145"/>
      <c r="C393" s="145"/>
      <c r="D393" s="145"/>
      <c r="E393" s="119" t="s">
        <v>757</v>
      </c>
      <c r="F393" s="151" t="s">
        <v>757</v>
      </c>
      <c r="G393" s="149">
        <v>59.5</v>
      </c>
      <c r="H393" s="146">
        <v>10406</v>
      </c>
      <c r="I393" s="145">
        <v>45922</v>
      </c>
      <c r="J393" s="145"/>
      <c r="K393" s="145">
        <v>9</v>
      </c>
      <c r="L393" s="145"/>
      <c r="M393" s="147"/>
    </row>
    <row r="394" spans="1:13" ht="49.95" customHeight="1" x14ac:dyDescent="0.3">
      <c r="A394" s="145"/>
      <c r="B394" s="145"/>
      <c r="C394" s="145"/>
      <c r="D394" s="145"/>
      <c r="E394" s="119" t="s">
        <v>758</v>
      </c>
      <c r="F394" s="151" t="s">
        <v>758</v>
      </c>
      <c r="G394" s="149">
        <v>29.4</v>
      </c>
      <c r="H394" s="146">
        <v>10560</v>
      </c>
      <c r="I394" s="145">
        <v>45912</v>
      </c>
      <c r="J394" s="145"/>
      <c r="K394" s="145">
        <v>0</v>
      </c>
      <c r="L394" s="145"/>
      <c r="M394" s="147"/>
    </row>
    <row r="395" spans="1:13" ht="49.95" customHeight="1" x14ac:dyDescent="0.3">
      <c r="A395" s="145"/>
      <c r="B395" s="145"/>
      <c r="C395" s="145"/>
      <c r="D395" s="145"/>
      <c r="E395" s="119" t="s">
        <v>756</v>
      </c>
      <c r="F395" s="151" t="s">
        <v>756</v>
      </c>
      <c r="G395" s="149">
        <v>38.25</v>
      </c>
      <c r="H395" s="146">
        <v>10561</v>
      </c>
      <c r="I395" s="145">
        <v>45922</v>
      </c>
      <c r="J395" s="145"/>
      <c r="K395" s="145">
        <v>0</v>
      </c>
      <c r="L395" s="145"/>
      <c r="M395" s="147"/>
    </row>
    <row r="396" spans="1:13" ht="49.95" customHeight="1" x14ac:dyDescent="0.3">
      <c r="A396" s="145"/>
      <c r="B396" s="145"/>
      <c r="C396" s="145"/>
      <c r="D396" s="145"/>
      <c r="E396" s="119" t="s">
        <v>756</v>
      </c>
      <c r="F396" s="151" t="s">
        <v>756</v>
      </c>
      <c r="G396" s="149">
        <v>51</v>
      </c>
      <c r="H396" s="146">
        <v>10562</v>
      </c>
      <c r="I396" s="145">
        <v>45922</v>
      </c>
      <c r="J396" s="145"/>
      <c r="K396" s="145">
        <v>0</v>
      </c>
      <c r="L396" s="145"/>
      <c r="M396" s="147"/>
    </row>
    <row r="397" spans="1:13" ht="49.95" customHeight="1" x14ac:dyDescent="0.3">
      <c r="A397" s="145"/>
      <c r="B397" s="145"/>
      <c r="C397" s="145"/>
      <c r="D397" s="145"/>
      <c r="E397" s="119" t="s">
        <v>756</v>
      </c>
      <c r="F397" s="151" t="s">
        <v>756</v>
      </c>
      <c r="G397" s="149">
        <v>51</v>
      </c>
      <c r="H397" s="146">
        <v>10563</v>
      </c>
      <c r="I397" s="145">
        <v>45922</v>
      </c>
      <c r="J397" s="145"/>
      <c r="K397" s="145">
        <v>0</v>
      </c>
      <c r="L397" s="145"/>
      <c r="M397" s="147"/>
    </row>
    <row r="398" spans="1:13" ht="49.95" customHeight="1" x14ac:dyDescent="0.3">
      <c r="A398" s="145"/>
      <c r="B398" s="145"/>
      <c r="C398" s="145"/>
      <c r="D398" s="145"/>
      <c r="E398" s="119" t="s">
        <v>756</v>
      </c>
      <c r="F398" s="151" t="s">
        <v>756</v>
      </c>
      <c r="G398" s="149">
        <v>51</v>
      </c>
      <c r="H398" s="146">
        <v>10564</v>
      </c>
      <c r="I398" s="145">
        <v>45922</v>
      </c>
      <c r="J398" s="145"/>
      <c r="K398" s="145">
        <v>0</v>
      </c>
      <c r="L398" s="145"/>
      <c r="M398" s="147"/>
    </row>
    <row r="399" spans="1:13" ht="49.95" customHeight="1" x14ac:dyDescent="0.3">
      <c r="A399" s="145"/>
      <c r="B399" s="145"/>
      <c r="C399" s="145"/>
      <c r="D399" s="145"/>
      <c r="E399" s="119" t="s">
        <v>756</v>
      </c>
      <c r="F399" s="151" t="s">
        <v>756</v>
      </c>
      <c r="G399" s="149">
        <v>51</v>
      </c>
      <c r="H399" s="146">
        <v>10565</v>
      </c>
      <c r="I399" s="145">
        <v>45922</v>
      </c>
      <c r="J399" s="145"/>
      <c r="K399" s="145">
        <v>0</v>
      </c>
      <c r="L399" s="145"/>
      <c r="M399" s="147"/>
    </row>
    <row r="400" spans="1:13" ht="49.95" customHeight="1" x14ac:dyDescent="0.3">
      <c r="A400" s="145"/>
      <c r="B400" s="145"/>
      <c r="C400" s="145"/>
      <c r="D400" s="145"/>
      <c r="E400" s="119" t="s">
        <v>759</v>
      </c>
      <c r="F400" s="151" t="s">
        <v>759</v>
      </c>
      <c r="G400" s="149">
        <v>37.130000000000003</v>
      </c>
      <c r="H400" s="146">
        <v>10566</v>
      </c>
      <c r="I400" s="145">
        <v>45922</v>
      </c>
      <c r="J400" s="145"/>
      <c r="K400" s="145">
        <v>0</v>
      </c>
      <c r="L400" s="145"/>
      <c r="M400" s="147"/>
    </row>
    <row r="401" spans="1:13" ht="49.95" customHeight="1" x14ac:dyDescent="0.3">
      <c r="A401" s="145"/>
      <c r="B401" s="145"/>
      <c r="C401" s="145"/>
      <c r="D401" s="145"/>
      <c r="E401" s="119" t="s">
        <v>760</v>
      </c>
      <c r="F401" s="151" t="s">
        <v>760</v>
      </c>
      <c r="G401" s="149">
        <v>25</v>
      </c>
      <c r="H401" s="146">
        <v>10567</v>
      </c>
      <c r="I401" s="145">
        <v>45922</v>
      </c>
      <c r="J401" s="145"/>
      <c r="K401" s="145">
        <v>0</v>
      </c>
      <c r="L401" s="145"/>
      <c r="M401" s="147"/>
    </row>
    <row r="402" spans="1:13" ht="49.95" customHeight="1" x14ac:dyDescent="0.3">
      <c r="A402" s="145"/>
      <c r="B402" s="145"/>
      <c r="C402" s="145"/>
      <c r="D402" s="145"/>
      <c r="E402" s="119" t="s">
        <v>761</v>
      </c>
      <c r="F402" s="151" t="s">
        <v>761</v>
      </c>
      <c r="G402" s="149">
        <v>9</v>
      </c>
      <c r="H402" s="146">
        <v>10568</v>
      </c>
      <c r="I402" s="145">
        <v>45922</v>
      </c>
      <c r="J402" s="145"/>
      <c r="K402" s="145">
        <v>0</v>
      </c>
      <c r="L402" s="145"/>
      <c r="M402" s="147"/>
    </row>
    <row r="403" spans="1:13" ht="49.95" customHeight="1" x14ac:dyDescent="0.3">
      <c r="A403" s="145"/>
      <c r="B403" s="145"/>
      <c r="C403" s="145"/>
      <c r="D403" s="145"/>
      <c r="E403" s="119" t="s">
        <v>762</v>
      </c>
      <c r="F403" s="151" t="s">
        <v>762</v>
      </c>
      <c r="G403" s="149">
        <v>37.799999999999997</v>
      </c>
      <c r="H403" s="146">
        <v>10569</v>
      </c>
      <c r="I403" s="145">
        <v>45922</v>
      </c>
      <c r="J403" s="145"/>
      <c r="K403" s="145">
        <v>18</v>
      </c>
      <c r="L403" s="145"/>
      <c r="M403" s="147"/>
    </row>
    <row r="404" spans="1:13" ht="49.95" customHeight="1" x14ac:dyDescent="0.3">
      <c r="A404" s="145"/>
      <c r="B404" s="145"/>
      <c r="C404" s="145"/>
      <c r="D404" s="145"/>
      <c r="E404" s="119" t="s">
        <v>763</v>
      </c>
      <c r="F404" s="151" t="s">
        <v>763</v>
      </c>
      <c r="G404" s="149">
        <v>26.75</v>
      </c>
      <c r="H404" s="146">
        <v>10570</v>
      </c>
      <c r="I404" s="145">
        <v>45922</v>
      </c>
      <c r="J404" s="145"/>
      <c r="K404" s="145">
        <v>18</v>
      </c>
      <c r="L404" s="145"/>
      <c r="M404" s="147"/>
    </row>
    <row r="405" spans="1:13" ht="49.95" customHeight="1" x14ac:dyDescent="0.3">
      <c r="A405" s="145"/>
      <c r="B405" s="145"/>
      <c r="C405" s="145"/>
      <c r="D405" s="145"/>
      <c r="E405" s="119" t="s">
        <v>764</v>
      </c>
      <c r="F405" s="151" t="s">
        <v>764</v>
      </c>
      <c r="G405" s="149">
        <v>21.25</v>
      </c>
      <c r="H405" s="146">
        <v>10571</v>
      </c>
      <c r="I405" s="145">
        <v>45922</v>
      </c>
      <c r="J405" s="145"/>
      <c r="K405" s="145">
        <v>0</v>
      </c>
      <c r="L405" s="145"/>
      <c r="M405" s="147"/>
    </row>
    <row r="406" spans="1:13" ht="49.95" customHeight="1" x14ac:dyDescent="0.3">
      <c r="A406" s="145"/>
      <c r="B406" s="145"/>
      <c r="C406" s="145"/>
      <c r="D406" s="145"/>
      <c r="E406" s="119" t="s">
        <v>765</v>
      </c>
      <c r="F406" s="151" t="s">
        <v>765</v>
      </c>
      <c r="G406" s="149">
        <v>30</v>
      </c>
      <c r="H406" s="146">
        <v>10572</v>
      </c>
      <c r="I406" s="145">
        <v>45922</v>
      </c>
      <c r="J406" s="145"/>
      <c r="K406" s="145">
        <v>13</v>
      </c>
      <c r="L406" s="145"/>
      <c r="M406" s="147"/>
    </row>
    <row r="407" spans="1:13" ht="49.95" customHeight="1" x14ac:dyDescent="0.3">
      <c r="A407" s="145"/>
      <c r="B407" s="145"/>
      <c r="C407" s="145"/>
      <c r="D407" s="145"/>
      <c r="E407" s="119" t="s">
        <v>766</v>
      </c>
      <c r="F407" s="151" t="s">
        <v>766</v>
      </c>
      <c r="G407" s="149">
        <v>15.3</v>
      </c>
      <c r="H407" s="146">
        <v>10573</v>
      </c>
      <c r="I407" s="145">
        <v>45922</v>
      </c>
      <c r="J407" s="145"/>
      <c r="K407" s="145">
        <v>0</v>
      </c>
      <c r="L407" s="145"/>
      <c r="M407" s="147"/>
    </row>
    <row r="408" spans="1:13" ht="49.95" customHeight="1" x14ac:dyDescent="0.3">
      <c r="A408" s="145"/>
      <c r="B408" s="145"/>
      <c r="C408" s="145"/>
      <c r="D408" s="145"/>
      <c r="E408" s="119" t="s">
        <v>756</v>
      </c>
      <c r="F408" s="151" t="s">
        <v>756</v>
      </c>
      <c r="G408" s="149">
        <v>51</v>
      </c>
      <c r="H408" s="146">
        <v>10574</v>
      </c>
      <c r="I408" s="145">
        <v>45922</v>
      </c>
      <c r="J408" s="145"/>
      <c r="K408" s="145">
        <v>0</v>
      </c>
      <c r="L408" s="145"/>
      <c r="M408" s="147"/>
    </row>
    <row r="409" spans="1:13" ht="49.95" customHeight="1" x14ac:dyDescent="0.3">
      <c r="A409" s="145"/>
      <c r="B409" s="145"/>
      <c r="C409" s="145"/>
      <c r="D409" s="145"/>
      <c r="E409" s="119" t="s">
        <v>767</v>
      </c>
      <c r="F409" s="151" t="s">
        <v>767</v>
      </c>
      <c r="G409" s="149">
        <v>50</v>
      </c>
      <c r="H409" s="146">
        <v>10575</v>
      </c>
      <c r="I409" s="145">
        <v>45922</v>
      </c>
      <c r="J409" s="145"/>
      <c r="K409" s="145">
        <v>15</v>
      </c>
      <c r="L409" s="145"/>
      <c r="M409" s="147"/>
    </row>
    <row r="410" spans="1:13" ht="49.95" customHeight="1" x14ac:dyDescent="0.3">
      <c r="A410" s="145"/>
      <c r="B410" s="145"/>
      <c r="C410" s="145"/>
      <c r="D410" s="145"/>
      <c r="E410" s="119" t="s">
        <v>768</v>
      </c>
      <c r="F410" s="151" t="s">
        <v>768</v>
      </c>
      <c r="G410" s="149">
        <v>60</v>
      </c>
      <c r="H410" s="146">
        <v>10576</v>
      </c>
      <c r="I410" s="145">
        <v>45922</v>
      </c>
      <c r="J410" s="145"/>
      <c r="K410" s="145">
        <v>0</v>
      </c>
      <c r="L410" s="145"/>
      <c r="M410" s="147"/>
    </row>
    <row r="411" spans="1:13" ht="49.95" customHeight="1" x14ac:dyDescent="0.3">
      <c r="A411" s="145"/>
      <c r="B411" s="145"/>
      <c r="C411" s="145"/>
      <c r="D411" s="145"/>
      <c r="E411" s="119" t="s">
        <v>769</v>
      </c>
      <c r="F411" s="151" t="s">
        <v>769</v>
      </c>
      <c r="G411" s="149">
        <v>148.13</v>
      </c>
      <c r="H411" s="146">
        <v>10577</v>
      </c>
      <c r="I411" s="145">
        <v>45922</v>
      </c>
      <c r="J411" s="145"/>
      <c r="K411" s="145">
        <v>15</v>
      </c>
      <c r="L411" s="145"/>
      <c r="M411" s="147"/>
    </row>
    <row r="412" spans="1:13" ht="49.95" customHeight="1" x14ac:dyDescent="0.3">
      <c r="A412" s="145"/>
      <c r="B412" s="145"/>
      <c r="C412" s="145"/>
      <c r="D412" s="145"/>
      <c r="E412" s="119" t="s">
        <v>770</v>
      </c>
      <c r="F412" s="151" t="s">
        <v>770</v>
      </c>
      <c r="G412" s="149">
        <v>49.5</v>
      </c>
      <c r="H412" s="146">
        <v>10579</v>
      </c>
      <c r="I412" s="145">
        <v>45923</v>
      </c>
      <c r="J412" s="145"/>
      <c r="K412" s="145">
        <v>15</v>
      </c>
      <c r="L412" s="145"/>
      <c r="M412" s="147"/>
    </row>
    <row r="413" spans="1:13" ht="49.95" customHeight="1" x14ac:dyDescent="0.3">
      <c r="A413" s="145"/>
      <c r="B413" s="145"/>
      <c r="C413" s="145"/>
      <c r="D413" s="145"/>
      <c r="E413" s="119" t="s">
        <v>771</v>
      </c>
      <c r="F413" s="151" t="s">
        <v>771</v>
      </c>
      <c r="G413" s="149">
        <v>49.5</v>
      </c>
      <c r="H413" s="146">
        <v>10580</v>
      </c>
      <c r="I413" s="145">
        <v>45923</v>
      </c>
      <c r="J413" s="145" t="s">
        <v>200</v>
      </c>
      <c r="K413" s="145">
        <v>0</v>
      </c>
      <c r="L413" s="145"/>
      <c r="M413" s="147"/>
    </row>
    <row r="414" spans="1:13" ht="49.95" customHeight="1" x14ac:dyDescent="0.3">
      <c r="A414" s="145"/>
      <c r="B414" s="145"/>
      <c r="C414" s="145"/>
      <c r="D414" s="145"/>
      <c r="E414" s="119" t="s">
        <v>772</v>
      </c>
      <c r="F414" s="151" t="s">
        <v>772</v>
      </c>
      <c r="G414" s="149">
        <v>25</v>
      </c>
      <c r="H414" s="146">
        <v>10582</v>
      </c>
      <c r="I414" s="145">
        <v>45923</v>
      </c>
      <c r="J414" s="145" t="s">
        <v>200</v>
      </c>
      <c r="K414" s="145">
        <v>0</v>
      </c>
      <c r="L414" s="145"/>
      <c r="M414" s="147"/>
    </row>
    <row r="415" spans="1:13" ht="49.95" customHeight="1" x14ac:dyDescent="0.3">
      <c r="A415" s="145"/>
      <c r="B415" s="145"/>
      <c r="C415" s="145"/>
      <c r="D415" s="145"/>
      <c r="E415" s="119" t="s">
        <v>773</v>
      </c>
      <c r="F415" s="151" t="s">
        <v>773</v>
      </c>
      <c r="G415" s="149">
        <v>35.700000000000003</v>
      </c>
      <c r="H415" s="146">
        <v>10583</v>
      </c>
      <c r="I415" s="145">
        <v>45923</v>
      </c>
      <c r="J415" s="145" t="s">
        <v>200</v>
      </c>
      <c r="K415" s="145">
        <v>9</v>
      </c>
      <c r="L415" s="145"/>
      <c r="M415" s="147"/>
    </row>
    <row r="416" spans="1:13" ht="49.95" customHeight="1" x14ac:dyDescent="0.3">
      <c r="A416" s="145"/>
      <c r="B416" s="145"/>
      <c r="C416" s="145"/>
      <c r="D416" s="145"/>
      <c r="E416" s="119" t="s">
        <v>774</v>
      </c>
      <c r="F416" s="151" t="s">
        <v>774</v>
      </c>
      <c r="G416" s="149">
        <v>7.5</v>
      </c>
      <c r="H416" s="146">
        <v>10584</v>
      </c>
      <c r="I416" s="145">
        <v>45923</v>
      </c>
      <c r="J416" s="145" t="s">
        <v>200</v>
      </c>
      <c r="K416" s="145">
        <v>9</v>
      </c>
      <c r="L416" s="145"/>
      <c r="M416" s="147"/>
    </row>
    <row r="417" spans="1:13" ht="49.95" customHeight="1" x14ac:dyDescent="0.3">
      <c r="A417" s="145"/>
      <c r="B417" s="145"/>
      <c r="C417" s="145"/>
      <c r="D417" s="145"/>
      <c r="E417" s="119" t="s">
        <v>775</v>
      </c>
      <c r="F417" s="151" t="s">
        <v>775</v>
      </c>
      <c r="G417" s="149">
        <v>49.5</v>
      </c>
      <c r="H417" s="146">
        <v>10585</v>
      </c>
      <c r="I417" s="145">
        <v>45923</v>
      </c>
      <c r="J417" s="145" t="s">
        <v>200</v>
      </c>
      <c r="K417" s="145">
        <v>0</v>
      </c>
      <c r="L417" s="145"/>
      <c r="M417" s="147"/>
    </row>
    <row r="418" spans="1:13" ht="49.95" customHeight="1" x14ac:dyDescent="0.3">
      <c r="A418" s="145"/>
      <c r="B418" s="145"/>
      <c r="C418" s="145"/>
      <c r="D418" s="145"/>
      <c r="E418" s="119" t="s">
        <v>776</v>
      </c>
      <c r="F418" s="151" t="s">
        <v>776</v>
      </c>
      <c r="G418" s="149">
        <v>120</v>
      </c>
      <c r="H418" s="146">
        <v>10586</v>
      </c>
      <c r="I418" s="145">
        <v>45923</v>
      </c>
      <c r="J418" s="145" t="s">
        <v>200</v>
      </c>
      <c r="K418" s="145">
        <v>0</v>
      </c>
      <c r="L418" s="145"/>
      <c r="M418" s="147"/>
    </row>
    <row r="419" spans="1:13" ht="49.95" customHeight="1" x14ac:dyDescent="0.3">
      <c r="A419" s="145"/>
      <c r="B419" s="145"/>
      <c r="C419" s="145"/>
      <c r="D419" s="145"/>
      <c r="E419" s="119" t="s">
        <v>777</v>
      </c>
      <c r="F419" s="151" t="s">
        <v>777</v>
      </c>
      <c r="G419" s="149">
        <v>12.5</v>
      </c>
      <c r="H419" s="146">
        <v>10610</v>
      </c>
      <c r="I419" s="145">
        <v>45923</v>
      </c>
      <c r="J419" s="145" t="s">
        <v>200</v>
      </c>
      <c r="K419" s="145">
        <v>0</v>
      </c>
      <c r="L419" s="145"/>
      <c r="M419" s="147"/>
    </row>
    <row r="420" spans="1:13" ht="49.95" customHeight="1" x14ac:dyDescent="0.3">
      <c r="A420" s="145"/>
      <c r="B420" s="145"/>
      <c r="C420" s="145"/>
      <c r="D420" s="145"/>
      <c r="E420" s="119" t="s">
        <v>774</v>
      </c>
      <c r="F420" s="151" t="s">
        <v>774</v>
      </c>
      <c r="G420" s="149">
        <v>29.75</v>
      </c>
      <c r="H420" s="146">
        <v>10613</v>
      </c>
      <c r="I420" s="145">
        <v>45923</v>
      </c>
      <c r="J420" s="145" t="s">
        <v>200</v>
      </c>
      <c r="K420" s="145">
        <v>9</v>
      </c>
      <c r="L420" s="145"/>
      <c r="M420" s="147"/>
    </row>
    <row r="421" spans="1:13" ht="49.95" customHeight="1" x14ac:dyDescent="0.3">
      <c r="A421" s="145"/>
      <c r="B421" s="145"/>
      <c r="C421" s="145"/>
      <c r="D421" s="145"/>
      <c r="E421" s="119" t="s">
        <v>778</v>
      </c>
      <c r="F421" s="151" t="s">
        <v>778</v>
      </c>
      <c r="G421" s="149">
        <v>100</v>
      </c>
      <c r="H421" s="146">
        <v>10614</v>
      </c>
      <c r="I421" s="145">
        <v>45923</v>
      </c>
      <c r="J421" s="145" t="s">
        <v>200</v>
      </c>
      <c r="K421" s="145">
        <v>0</v>
      </c>
      <c r="L421" s="145"/>
      <c r="M421" s="147"/>
    </row>
    <row r="422" spans="1:13" ht="49.95" customHeight="1" x14ac:dyDescent="0.3">
      <c r="A422" s="145"/>
      <c r="B422" s="145"/>
      <c r="C422" s="145"/>
      <c r="D422" s="145"/>
      <c r="E422" s="119" t="s">
        <v>778</v>
      </c>
      <c r="F422" s="151" t="s">
        <v>778</v>
      </c>
      <c r="G422" s="149">
        <v>100</v>
      </c>
      <c r="H422" s="146">
        <v>10615</v>
      </c>
      <c r="I422" s="145">
        <v>45923</v>
      </c>
      <c r="J422" s="145" t="s">
        <v>200</v>
      </c>
      <c r="K422" s="145">
        <v>0</v>
      </c>
      <c r="L422" s="145"/>
      <c r="M422" s="147"/>
    </row>
    <row r="423" spans="1:13" ht="49.95" customHeight="1" x14ac:dyDescent="0.3">
      <c r="A423" s="145"/>
      <c r="B423" s="145"/>
      <c r="C423" s="145"/>
      <c r="D423" s="145"/>
      <c r="E423" s="119" t="s">
        <v>778</v>
      </c>
      <c r="F423" s="151" t="s">
        <v>778</v>
      </c>
      <c r="G423" s="149">
        <v>100</v>
      </c>
      <c r="H423" s="146">
        <v>10616</v>
      </c>
      <c r="I423" s="145">
        <v>45923</v>
      </c>
      <c r="J423" s="145" t="s">
        <v>200</v>
      </c>
      <c r="K423" s="145">
        <v>0</v>
      </c>
      <c r="L423" s="145"/>
      <c r="M423" s="147"/>
    </row>
    <row r="424" spans="1:13" ht="49.95" customHeight="1" x14ac:dyDescent="0.3">
      <c r="A424" s="145"/>
      <c r="B424" s="145"/>
      <c r="C424" s="145"/>
      <c r="D424" s="145"/>
      <c r="E424" s="119" t="s">
        <v>779</v>
      </c>
      <c r="F424" s="151" t="s">
        <v>779</v>
      </c>
      <c r="G424" s="149">
        <v>41.25</v>
      </c>
      <c r="H424" s="146">
        <v>10617</v>
      </c>
      <c r="I424" s="145">
        <v>45923</v>
      </c>
      <c r="J424" s="145" t="s">
        <v>200</v>
      </c>
      <c r="K424" s="145">
        <v>0</v>
      </c>
      <c r="L424" s="145"/>
      <c r="M424" s="147"/>
    </row>
    <row r="425" spans="1:13" ht="49.95" customHeight="1" x14ac:dyDescent="0.3">
      <c r="A425" s="145"/>
      <c r="B425" s="145"/>
      <c r="C425" s="145"/>
      <c r="D425" s="145"/>
      <c r="E425" s="119" t="s">
        <v>780</v>
      </c>
      <c r="F425" s="151" t="s">
        <v>780</v>
      </c>
      <c r="G425" s="149">
        <v>51</v>
      </c>
      <c r="H425" s="146">
        <v>10625</v>
      </c>
      <c r="I425" s="145">
        <v>45923</v>
      </c>
      <c r="J425" s="145" t="s">
        <v>200</v>
      </c>
      <c r="K425" s="145">
        <v>15</v>
      </c>
      <c r="L425" s="145"/>
      <c r="M425" s="147"/>
    </row>
    <row r="426" spans="1:13" ht="49.95" customHeight="1" x14ac:dyDescent="0.3">
      <c r="A426" s="145"/>
      <c r="B426" s="145"/>
      <c r="C426" s="145"/>
      <c r="D426" s="145"/>
      <c r="E426" s="119" t="s">
        <v>775</v>
      </c>
      <c r="F426" s="151" t="s">
        <v>775</v>
      </c>
      <c r="G426" s="149">
        <v>49.5</v>
      </c>
      <c r="H426" s="146">
        <v>10626</v>
      </c>
      <c r="I426" s="145">
        <v>45924</v>
      </c>
      <c r="J426" s="145" t="s">
        <v>200</v>
      </c>
      <c r="K426" s="145">
        <v>0</v>
      </c>
      <c r="L426" s="145"/>
      <c r="M426" s="147"/>
    </row>
    <row r="427" spans="1:13" ht="49.95" customHeight="1" x14ac:dyDescent="0.3">
      <c r="A427" s="145"/>
      <c r="B427" s="145"/>
      <c r="C427" s="145"/>
      <c r="D427" s="145"/>
      <c r="E427" s="119" t="s">
        <v>781</v>
      </c>
      <c r="F427" s="151" t="s">
        <v>781</v>
      </c>
      <c r="G427" s="149">
        <v>24.75</v>
      </c>
      <c r="H427" s="146">
        <v>10627</v>
      </c>
      <c r="I427" s="145">
        <v>45924</v>
      </c>
      <c r="J427" s="145" t="s">
        <v>200</v>
      </c>
      <c r="K427" s="145">
        <v>0</v>
      </c>
      <c r="L427" s="145"/>
      <c r="M427" s="147"/>
    </row>
    <row r="428" spans="1:13" ht="49.95" customHeight="1" x14ac:dyDescent="0.3">
      <c r="A428" s="145"/>
      <c r="B428" s="145"/>
      <c r="C428" s="145"/>
      <c r="D428" s="145"/>
      <c r="E428" s="119" t="s">
        <v>778</v>
      </c>
      <c r="F428" s="151" t="s">
        <v>778</v>
      </c>
      <c r="G428" s="149">
        <v>100</v>
      </c>
      <c r="H428" s="146">
        <v>10628</v>
      </c>
      <c r="I428" s="145">
        <v>45924</v>
      </c>
      <c r="J428" s="145" t="s">
        <v>200</v>
      </c>
      <c r="K428" s="145">
        <v>0</v>
      </c>
      <c r="L428" s="145"/>
      <c r="M428" s="147"/>
    </row>
    <row r="429" spans="1:13" ht="49.95" customHeight="1" x14ac:dyDescent="0.3">
      <c r="A429" s="145"/>
      <c r="B429" s="145"/>
      <c r="C429" s="145"/>
      <c r="D429" s="145"/>
      <c r="E429" s="119" t="s">
        <v>782</v>
      </c>
      <c r="F429" s="151" t="s">
        <v>782</v>
      </c>
      <c r="G429" s="149">
        <v>796.88</v>
      </c>
      <c r="H429" s="146">
        <v>10631</v>
      </c>
      <c r="I429" s="145">
        <v>45924</v>
      </c>
      <c r="J429" s="145" t="s">
        <v>200</v>
      </c>
      <c r="K429" s="145">
        <v>0</v>
      </c>
      <c r="L429" s="145"/>
      <c r="M429" s="147"/>
    </row>
    <row r="430" spans="1:13" ht="49.95" customHeight="1" x14ac:dyDescent="0.3">
      <c r="A430" s="145"/>
      <c r="B430" s="145"/>
      <c r="C430" s="145"/>
      <c r="D430" s="145"/>
      <c r="E430" s="119" t="s">
        <v>783</v>
      </c>
      <c r="F430" s="151" t="s">
        <v>783</v>
      </c>
      <c r="G430" s="149">
        <v>180</v>
      </c>
      <c r="H430" s="146">
        <v>10632</v>
      </c>
      <c r="I430" s="145">
        <v>45924</v>
      </c>
      <c r="J430" s="145" t="s">
        <v>200</v>
      </c>
      <c r="K430" s="145">
        <v>9</v>
      </c>
      <c r="L430" s="145"/>
      <c r="M430" s="147"/>
    </row>
    <row r="431" spans="1:13" ht="49.95" customHeight="1" x14ac:dyDescent="0.3">
      <c r="A431" s="145"/>
      <c r="B431" s="145"/>
      <c r="C431" s="145"/>
      <c r="D431" s="145"/>
      <c r="E431" s="119" t="s">
        <v>782</v>
      </c>
      <c r="F431" s="151" t="s">
        <v>782</v>
      </c>
      <c r="G431" s="149">
        <v>14.85</v>
      </c>
      <c r="H431" s="146">
        <v>10633</v>
      </c>
      <c r="I431" s="145">
        <v>45924</v>
      </c>
      <c r="J431" s="145" t="s">
        <v>200</v>
      </c>
      <c r="K431" s="145">
        <v>0</v>
      </c>
      <c r="L431" s="145"/>
      <c r="M431" s="147"/>
    </row>
    <row r="432" spans="1:13" ht="49.95" customHeight="1" x14ac:dyDescent="0.3">
      <c r="A432" s="145"/>
      <c r="B432" s="145"/>
      <c r="C432" s="145"/>
      <c r="D432" s="145"/>
      <c r="E432" s="119" t="s">
        <v>784</v>
      </c>
      <c r="F432" s="151" t="s">
        <v>784</v>
      </c>
      <c r="G432" s="149">
        <v>49.5</v>
      </c>
      <c r="H432" s="146">
        <v>10634</v>
      </c>
      <c r="I432" s="145">
        <v>45924</v>
      </c>
      <c r="J432" s="145" t="s">
        <v>200</v>
      </c>
      <c r="K432" s="145">
        <v>0</v>
      </c>
      <c r="L432" s="145"/>
      <c r="M432" s="147"/>
    </row>
    <row r="433" spans="1:13" ht="49.95" customHeight="1" x14ac:dyDescent="0.3">
      <c r="A433" s="145"/>
      <c r="B433" s="145"/>
      <c r="C433" s="145"/>
      <c r="D433" s="145"/>
      <c r="E433" s="119" t="s">
        <v>785</v>
      </c>
      <c r="F433" s="151" t="s">
        <v>785</v>
      </c>
      <c r="G433" s="149">
        <v>29215.57</v>
      </c>
      <c r="H433" s="146">
        <v>10837</v>
      </c>
      <c r="I433" s="145">
        <v>45919</v>
      </c>
      <c r="J433" s="145" t="s">
        <v>200</v>
      </c>
      <c r="K433" s="145">
        <v>18</v>
      </c>
      <c r="L433" s="145"/>
      <c r="M433" s="147"/>
    </row>
    <row r="434" spans="1:13" ht="49.95" customHeight="1" x14ac:dyDescent="0.3">
      <c r="A434" s="145"/>
      <c r="B434" s="145"/>
      <c r="C434" s="145"/>
      <c r="D434" s="145"/>
      <c r="E434" s="119" t="s">
        <v>786</v>
      </c>
      <c r="F434" s="151" t="s">
        <v>786</v>
      </c>
      <c r="G434" s="149">
        <v>85</v>
      </c>
      <c r="H434" s="146">
        <v>10839</v>
      </c>
      <c r="I434" s="145">
        <v>45929</v>
      </c>
      <c r="J434" s="145" t="s">
        <v>200</v>
      </c>
      <c r="K434" s="145">
        <v>15</v>
      </c>
      <c r="L434" s="145"/>
      <c r="M434" s="147"/>
    </row>
    <row r="435" spans="1:13" ht="20.399999999999999" customHeight="1" x14ac:dyDescent="0.3">
      <c r="A435" s="145"/>
      <c r="B435" s="145"/>
      <c r="C435" s="145"/>
      <c r="D435" s="145"/>
      <c r="E435" s="119"/>
      <c r="F435" s="148" t="s">
        <v>787</v>
      </c>
      <c r="G435" s="149">
        <v>99431.700000000012</v>
      </c>
      <c r="H435" s="146"/>
      <c r="I435" s="145"/>
      <c r="J435" s="145"/>
      <c r="K435" s="145"/>
      <c r="L435" s="145"/>
      <c r="M435" s="147"/>
    </row>
    <row r="436" spans="1:13" ht="49.95" customHeight="1" x14ac:dyDescent="0.3">
      <c r="A436" s="145"/>
      <c r="B436" s="145"/>
      <c r="C436" s="145"/>
      <c r="D436" s="145"/>
      <c r="E436" s="119" t="s">
        <v>789</v>
      </c>
      <c r="F436" s="151" t="s">
        <v>790</v>
      </c>
      <c r="G436" s="149">
        <v>2236.9299999999998</v>
      </c>
      <c r="H436" s="146">
        <v>11908</v>
      </c>
      <c r="I436" s="145" t="s">
        <v>791</v>
      </c>
      <c r="J436" s="145" t="s">
        <v>200</v>
      </c>
      <c r="K436" s="145">
        <v>18</v>
      </c>
      <c r="L436" s="145"/>
      <c r="M436" s="147"/>
    </row>
    <row r="437" spans="1:13" ht="49.95" customHeight="1" x14ac:dyDescent="0.3">
      <c r="A437" s="145"/>
      <c r="B437" s="145"/>
      <c r="C437" s="145"/>
      <c r="D437" s="145"/>
      <c r="E437" s="119" t="s">
        <v>792</v>
      </c>
      <c r="F437" s="151" t="s">
        <v>793</v>
      </c>
      <c r="G437" s="149">
        <v>30</v>
      </c>
      <c r="H437" s="146">
        <v>11909</v>
      </c>
      <c r="I437" s="145" t="s">
        <v>794</v>
      </c>
      <c r="J437" s="145" t="s">
        <v>200</v>
      </c>
      <c r="K437" s="145">
        <v>0</v>
      </c>
      <c r="L437" s="145"/>
      <c r="M437" s="147"/>
    </row>
    <row r="438" spans="1:13" ht="49.95" customHeight="1" x14ac:dyDescent="0.3">
      <c r="A438" s="145"/>
      <c r="B438" s="145"/>
      <c r="C438" s="145"/>
      <c r="D438" s="145"/>
      <c r="E438" s="119" t="s">
        <v>795</v>
      </c>
      <c r="F438" s="151" t="s">
        <v>796</v>
      </c>
      <c r="G438" s="149">
        <v>25</v>
      </c>
      <c r="H438" s="146">
        <v>11910</v>
      </c>
      <c r="I438" s="145" t="s">
        <v>794</v>
      </c>
      <c r="J438" s="145" t="s">
        <v>200</v>
      </c>
      <c r="K438" s="145">
        <v>0</v>
      </c>
      <c r="L438" s="145"/>
      <c r="M438" s="147"/>
    </row>
    <row r="439" spans="1:13" ht="49.95" customHeight="1" x14ac:dyDescent="0.3">
      <c r="A439" s="145"/>
      <c r="B439" s="145"/>
      <c r="C439" s="145"/>
      <c r="D439" s="145"/>
      <c r="E439" s="119" t="s">
        <v>797</v>
      </c>
      <c r="F439" s="151" t="s">
        <v>798</v>
      </c>
      <c r="G439" s="149">
        <v>45</v>
      </c>
      <c r="H439" s="146">
        <v>11911</v>
      </c>
      <c r="I439" s="145" t="s">
        <v>794</v>
      </c>
      <c r="J439" s="145" t="s">
        <v>200</v>
      </c>
      <c r="K439" s="145">
        <v>18</v>
      </c>
      <c r="L439" s="145"/>
      <c r="M439" s="147"/>
    </row>
    <row r="440" spans="1:13" ht="49.95" customHeight="1" x14ac:dyDescent="0.3">
      <c r="A440" s="145"/>
      <c r="B440" s="145"/>
      <c r="C440" s="145"/>
      <c r="D440" s="145"/>
      <c r="E440" s="119" t="s">
        <v>799</v>
      </c>
      <c r="F440" s="151" t="s">
        <v>800</v>
      </c>
      <c r="G440" s="149">
        <v>9.84</v>
      </c>
      <c r="H440" s="146">
        <v>11912</v>
      </c>
      <c r="I440" s="145" t="s">
        <v>794</v>
      </c>
      <c r="J440" s="145" t="s">
        <v>200</v>
      </c>
      <c r="K440" s="145">
        <v>18</v>
      </c>
      <c r="L440" s="145"/>
      <c r="M440" s="147"/>
    </row>
    <row r="441" spans="1:13" ht="49.95" customHeight="1" x14ac:dyDescent="0.3">
      <c r="A441" s="145"/>
      <c r="B441" s="145"/>
      <c r="C441" s="145"/>
      <c r="D441" s="145"/>
      <c r="E441" s="119" t="s">
        <v>801</v>
      </c>
      <c r="F441" s="151" t="s">
        <v>802</v>
      </c>
      <c r="G441" s="149">
        <v>1500</v>
      </c>
      <c r="H441" s="146">
        <v>11914</v>
      </c>
      <c r="I441" s="145" t="s">
        <v>794</v>
      </c>
      <c r="J441" s="145" t="s">
        <v>200</v>
      </c>
      <c r="K441" s="145">
        <v>18</v>
      </c>
      <c r="L441" s="145"/>
      <c r="M441" s="147"/>
    </row>
    <row r="442" spans="1:13" ht="49.95" customHeight="1" x14ac:dyDescent="0.3">
      <c r="A442" s="145"/>
      <c r="B442" s="145"/>
      <c r="C442" s="145"/>
      <c r="D442" s="145"/>
      <c r="E442" s="119" t="s">
        <v>803</v>
      </c>
      <c r="F442" s="151" t="s">
        <v>804</v>
      </c>
      <c r="G442" s="149">
        <v>125</v>
      </c>
      <c r="H442" s="146">
        <v>11915</v>
      </c>
      <c r="I442" s="145" t="s">
        <v>794</v>
      </c>
      <c r="J442" s="145" t="s">
        <v>200</v>
      </c>
      <c r="K442" s="145">
        <v>9</v>
      </c>
      <c r="L442" s="145"/>
      <c r="M442" s="147"/>
    </row>
    <row r="443" spans="1:13" ht="49.95" customHeight="1" x14ac:dyDescent="0.3">
      <c r="A443" s="145"/>
      <c r="B443" s="145"/>
      <c r="C443" s="145"/>
      <c r="D443" s="145"/>
      <c r="E443" s="119" t="s">
        <v>805</v>
      </c>
      <c r="F443" s="151" t="s">
        <v>806</v>
      </c>
      <c r="G443" s="149">
        <v>30</v>
      </c>
      <c r="H443" s="146">
        <v>11916</v>
      </c>
      <c r="I443" s="145" t="s">
        <v>794</v>
      </c>
      <c r="J443" s="145" t="s">
        <v>200</v>
      </c>
      <c r="K443" s="145">
        <v>0</v>
      </c>
      <c r="L443" s="145"/>
      <c r="M443" s="147"/>
    </row>
    <row r="444" spans="1:13" ht="49.95" customHeight="1" x14ac:dyDescent="0.3">
      <c r="A444" s="145"/>
      <c r="B444" s="145"/>
      <c r="C444" s="145"/>
      <c r="D444" s="145"/>
      <c r="E444" s="119" t="s">
        <v>807</v>
      </c>
      <c r="F444" s="151" t="s">
        <v>806</v>
      </c>
      <c r="G444" s="149">
        <v>58.8</v>
      </c>
      <c r="H444" s="146">
        <v>11917</v>
      </c>
      <c r="I444" s="145" t="s">
        <v>794</v>
      </c>
      <c r="J444" s="145" t="s">
        <v>200</v>
      </c>
      <c r="K444" s="145">
        <v>0</v>
      </c>
      <c r="L444" s="145"/>
      <c r="M444" s="147"/>
    </row>
    <row r="445" spans="1:13" ht="49.95" customHeight="1" x14ac:dyDescent="0.3">
      <c r="A445" s="145"/>
      <c r="B445" s="145"/>
      <c r="C445" s="145"/>
      <c r="D445" s="145"/>
      <c r="E445" s="119" t="s">
        <v>808</v>
      </c>
      <c r="F445" s="151" t="s">
        <v>809</v>
      </c>
      <c r="G445" s="149">
        <v>3090</v>
      </c>
      <c r="H445" s="146">
        <v>11919</v>
      </c>
      <c r="I445" s="145" t="s">
        <v>810</v>
      </c>
      <c r="J445" s="145" t="s">
        <v>200</v>
      </c>
      <c r="K445" s="145">
        <v>18</v>
      </c>
      <c r="L445" s="145"/>
      <c r="M445" s="147"/>
    </row>
    <row r="446" spans="1:13" ht="49.95" customHeight="1" x14ac:dyDescent="0.3">
      <c r="A446" s="145"/>
      <c r="B446" s="145"/>
      <c r="C446" s="145"/>
      <c r="D446" s="145"/>
      <c r="E446" s="119" t="s">
        <v>811</v>
      </c>
      <c r="F446" s="151" t="s">
        <v>812</v>
      </c>
      <c r="G446" s="149">
        <v>54.94</v>
      </c>
      <c r="H446" s="146">
        <v>11922</v>
      </c>
      <c r="I446" s="145" t="s">
        <v>810</v>
      </c>
      <c r="J446" s="145" t="s">
        <v>200</v>
      </c>
      <c r="K446" s="145">
        <v>18</v>
      </c>
      <c r="L446" s="145"/>
      <c r="M446" s="147"/>
    </row>
    <row r="447" spans="1:13" ht="49.95" customHeight="1" x14ac:dyDescent="0.3">
      <c r="A447" s="145"/>
      <c r="B447" s="145"/>
      <c r="C447" s="145"/>
      <c r="D447" s="145"/>
      <c r="E447" s="119" t="s">
        <v>813</v>
      </c>
      <c r="F447" s="151" t="s">
        <v>814</v>
      </c>
      <c r="G447" s="149">
        <v>187.25</v>
      </c>
      <c r="H447" s="146">
        <v>11923</v>
      </c>
      <c r="I447" s="145" t="s">
        <v>810</v>
      </c>
      <c r="J447" s="145" t="s">
        <v>200</v>
      </c>
      <c r="K447" s="145">
        <v>18</v>
      </c>
      <c r="L447" s="145"/>
      <c r="M447" s="147"/>
    </row>
    <row r="448" spans="1:13" ht="49.95" customHeight="1" x14ac:dyDescent="0.3">
      <c r="A448" s="145"/>
      <c r="B448" s="145"/>
      <c r="C448" s="145"/>
      <c r="D448" s="145"/>
      <c r="E448" s="119" t="s">
        <v>815</v>
      </c>
      <c r="F448" s="151" t="s">
        <v>816</v>
      </c>
      <c r="G448" s="149">
        <v>29.17</v>
      </c>
      <c r="H448" s="146">
        <v>11924</v>
      </c>
      <c r="I448" s="145" t="s">
        <v>817</v>
      </c>
      <c r="J448" s="145" t="s">
        <v>200</v>
      </c>
      <c r="K448" s="145">
        <v>15</v>
      </c>
      <c r="L448" s="145"/>
      <c r="M448" s="147"/>
    </row>
    <row r="449" spans="1:13" ht="49.95" customHeight="1" x14ac:dyDescent="0.3">
      <c r="A449" s="145"/>
      <c r="B449" s="145"/>
      <c r="C449" s="145"/>
      <c r="D449" s="145"/>
      <c r="E449" s="119" t="s">
        <v>818</v>
      </c>
      <c r="F449" s="151" t="s">
        <v>819</v>
      </c>
      <c r="G449" s="149">
        <v>350</v>
      </c>
      <c r="H449" s="146">
        <v>12706</v>
      </c>
      <c r="I449" s="145" t="s">
        <v>817</v>
      </c>
      <c r="J449" s="145" t="s">
        <v>200</v>
      </c>
      <c r="K449" s="145">
        <v>18</v>
      </c>
      <c r="L449" s="145"/>
      <c r="M449" s="147"/>
    </row>
    <row r="450" spans="1:13" ht="49.95" customHeight="1" x14ac:dyDescent="0.3">
      <c r="A450" s="145"/>
      <c r="B450" s="145"/>
      <c r="C450" s="145"/>
      <c r="D450" s="145"/>
      <c r="E450" s="119" t="s">
        <v>820</v>
      </c>
      <c r="F450" s="151" t="s">
        <v>819</v>
      </c>
      <c r="G450" s="149">
        <v>350</v>
      </c>
      <c r="H450" s="146">
        <v>12707</v>
      </c>
      <c r="I450" s="145" t="s">
        <v>817</v>
      </c>
      <c r="J450" s="145" t="s">
        <v>200</v>
      </c>
      <c r="K450" s="145">
        <v>18</v>
      </c>
      <c r="L450" s="145"/>
      <c r="M450" s="147"/>
    </row>
    <row r="451" spans="1:13" ht="49.95" customHeight="1" x14ac:dyDescent="0.3">
      <c r="A451" s="145"/>
      <c r="B451" s="145"/>
      <c r="C451" s="145"/>
      <c r="D451" s="145"/>
      <c r="E451" s="119" t="s">
        <v>821</v>
      </c>
      <c r="F451" s="151" t="s">
        <v>822</v>
      </c>
      <c r="G451" s="149">
        <v>60</v>
      </c>
      <c r="H451" s="146">
        <v>12726</v>
      </c>
      <c r="I451" s="145" t="s">
        <v>817</v>
      </c>
      <c r="J451" s="145" t="s">
        <v>200</v>
      </c>
      <c r="K451" s="145">
        <v>0</v>
      </c>
      <c r="L451" s="145"/>
      <c r="M451" s="147"/>
    </row>
    <row r="452" spans="1:13" ht="49.95" customHeight="1" x14ac:dyDescent="0.3">
      <c r="A452" s="145"/>
      <c r="B452" s="145"/>
      <c r="C452" s="145"/>
      <c r="D452" s="145"/>
      <c r="E452" s="119" t="s">
        <v>821</v>
      </c>
      <c r="F452" s="151" t="s">
        <v>822</v>
      </c>
      <c r="G452" s="149">
        <v>60</v>
      </c>
      <c r="H452" s="146">
        <v>12727</v>
      </c>
      <c r="I452" s="145" t="s">
        <v>817</v>
      </c>
      <c r="J452" s="145" t="s">
        <v>200</v>
      </c>
      <c r="K452" s="145">
        <v>0</v>
      </c>
      <c r="L452" s="145"/>
      <c r="M452" s="147"/>
    </row>
    <row r="453" spans="1:13" ht="49.95" customHeight="1" x14ac:dyDescent="0.3">
      <c r="A453" s="145"/>
      <c r="B453" s="145"/>
      <c r="C453" s="145"/>
      <c r="D453" s="145"/>
      <c r="E453" s="119" t="s">
        <v>823</v>
      </c>
      <c r="F453" s="151" t="s">
        <v>822</v>
      </c>
      <c r="G453" s="149">
        <v>60</v>
      </c>
      <c r="H453" s="146">
        <v>12728</v>
      </c>
      <c r="I453" s="145" t="s">
        <v>817</v>
      </c>
      <c r="J453" s="145" t="s">
        <v>200</v>
      </c>
      <c r="K453" s="145">
        <v>0</v>
      </c>
      <c r="L453" s="145"/>
      <c r="M453" s="147"/>
    </row>
    <row r="454" spans="1:13" ht="49.95" customHeight="1" x14ac:dyDescent="0.3">
      <c r="A454" s="145"/>
      <c r="B454" s="145"/>
      <c r="C454" s="145"/>
      <c r="D454" s="145"/>
      <c r="E454" s="119" t="s">
        <v>821</v>
      </c>
      <c r="F454" s="151" t="s">
        <v>822</v>
      </c>
      <c r="G454" s="149">
        <v>60</v>
      </c>
      <c r="H454" s="146">
        <v>12729</v>
      </c>
      <c r="I454" s="145" t="s">
        <v>817</v>
      </c>
      <c r="J454" s="145" t="s">
        <v>200</v>
      </c>
      <c r="K454" s="145">
        <v>0</v>
      </c>
      <c r="L454" s="145"/>
      <c r="M454" s="147"/>
    </row>
    <row r="455" spans="1:13" ht="49.95" customHeight="1" x14ac:dyDescent="0.3">
      <c r="A455" s="145"/>
      <c r="B455" s="145"/>
      <c r="C455" s="145"/>
      <c r="D455" s="145"/>
      <c r="E455" s="119" t="s">
        <v>824</v>
      </c>
      <c r="F455" s="151" t="s">
        <v>822</v>
      </c>
      <c r="G455" s="149">
        <v>60</v>
      </c>
      <c r="H455" s="146">
        <v>12730</v>
      </c>
      <c r="I455" s="145" t="s">
        <v>817</v>
      </c>
      <c r="J455" s="145" t="s">
        <v>200</v>
      </c>
      <c r="K455" s="145">
        <v>0</v>
      </c>
      <c r="L455" s="145"/>
      <c r="M455" s="147"/>
    </row>
    <row r="456" spans="1:13" ht="49.95" customHeight="1" x14ac:dyDescent="0.3">
      <c r="A456" s="145"/>
      <c r="B456" s="145"/>
      <c r="C456" s="145"/>
      <c r="D456" s="145"/>
      <c r="E456" s="119" t="s">
        <v>825</v>
      </c>
      <c r="F456" s="151" t="s">
        <v>826</v>
      </c>
      <c r="G456" s="149">
        <v>9.9</v>
      </c>
      <c r="H456" s="146">
        <v>12731</v>
      </c>
      <c r="I456" s="145" t="s">
        <v>817</v>
      </c>
      <c r="J456" s="145" t="s">
        <v>200</v>
      </c>
      <c r="K456" s="145">
        <v>0</v>
      </c>
      <c r="L456" s="145"/>
      <c r="M456" s="147"/>
    </row>
    <row r="457" spans="1:13" ht="49.95" customHeight="1" x14ac:dyDescent="0.3">
      <c r="A457" s="145"/>
      <c r="B457" s="145"/>
      <c r="C457" s="145"/>
      <c r="D457" s="145"/>
      <c r="E457" s="119" t="s">
        <v>827</v>
      </c>
      <c r="F457" s="151" t="s">
        <v>828</v>
      </c>
      <c r="G457" s="149">
        <v>28.58</v>
      </c>
      <c r="H457" s="146">
        <v>12734</v>
      </c>
      <c r="I457" s="145" t="s">
        <v>817</v>
      </c>
      <c r="J457" s="145" t="s">
        <v>200</v>
      </c>
      <c r="K457" s="145">
        <v>15</v>
      </c>
      <c r="L457" s="145"/>
      <c r="M457" s="147"/>
    </row>
    <row r="458" spans="1:13" ht="49.95" customHeight="1" x14ac:dyDescent="0.3">
      <c r="A458" s="145"/>
      <c r="B458" s="145"/>
      <c r="C458" s="145"/>
      <c r="D458" s="145"/>
      <c r="E458" s="119" t="s">
        <v>829</v>
      </c>
      <c r="F458" s="151" t="s">
        <v>830</v>
      </c>
      <c r="G458" s="149">
        <v>45</v>
      </c>
      <c r="H458" s="146">
        <v>12736</v>
      </c>
      <c r="I458" s="145" t="s">
        <v>831</v>
      </c>
      <c r="J458" s="145" t="s">
        <v>200</v>
      </c>
      <c r="K458" s="145">
        <v>0</v>
      </c>
      <c r="L458" s="145"/>
      <c r="M458" s="147"/>
    </row>
    <row r="459" spans="1:13" ht="49.95" customHeight="1" x14ac:dyDescent="0.3">
      <c r="A459" s="145"/>
      <c r="B459" s="145"/>
      <c r="C459" s="145"/>
      <c r="D459" s="145"/>
      <c r="E459" s="119" t="s">
        <v>829</v>
      </c>
      <c r="F459" s="151" t="s">
        <v>830</v>
      </c>
      <c r="G459" s="149">
        <v>158.33000000000001</v>
      </c>
      <c r="H459" s="146">
        <v>12737</v>
      </c>
      <c r="I459" s="145" t="s">
        <v>831</v>
      </c>
      <c r="J459" s="145" t="s">
        <v>200</v>
      </c>
      <c r="K459" s="145">
        <v>0</v>
      </c>
      <c r="L459" s="145"/>
      <c r="M459" s="147"/>
    </row>
    <row r="460" spans="1:13" ht="49.95" customHeight="1" x14ac:dyDescent="0.3">
      <c r="A460" s="145"/>
      <c r="B460" s="145"/>
      <c r="C460" s="145"/>
      <c r="D460" s="145"/>
      <c r="E460" s="119" t="s">
        <v>832</v>
      </c>
      <c r="F460" s="151" t="s">
        <v>833</v>
      </c>
      <c r="G460" s="149">
        <v>39.6</v>
      </c>
      <c r="H460" s="146">
        <v>12741</v>
      </c>
      <c r="I460" s="145" t="s">
        <v>831</v>
      </c>
      <c r="J460" s="145" t="s">
        <v>200</v>
      </c>
      <c r="K460" s="145">
        <v>0</v>
      </c>
      <c r="L460" s="145"/>
      <c r="M460" s="147"/>
    </row>
    <row r="461" spans="1:13" ht="49.95" customHeight="1" x14ac:dyDescent="0.3">
      <c r="A461" s="145"/>
      <c r="B461" s="145"/>
      <c r="C461" s="145"/>
      <c r="D461" s="145"/>
      <c r="E461" s="119" t="s">
        <v>834</v>
      </c>
      <c r="F461" s="151" t="s">
        <v>835</v>
      </c>
      <c r="G461" s="149">
        <v>20.83</v>
      </c>
      <c r="H461" s="146">
        <v>12744</v>
      </c>
      <c r="I461" s="145" t="s">
        <v>831</v>
      </c>
      <c r="J461" s="145" t="s">
        <v>200</v>
      </c>
      <c r="K461" s="145">
        <v>0</v>
      </c>
      <c r="L461" s="145"/>
      <c r="M461" s="147"/>
    </row>
    <row r="462" spans="1:13" ht="49.95" customHeight="1" x14ac:dyDescent="0.3">
      <c r="A462" s="145"/>
      <c r="B462" s="145"/>
      <c r="C462" s="145"/>
      <c r="D462" s="145"/>
      <c r="E462" s="119" t="s">
        <v>836</v>
      </c>
      <c r="F462" s="151" t="s">
        <v>837</v>
      </c>
      <c r="G462" s="149">
        <v>25.5</v>
      </c>
      <c r="H462" s="146">
        <v>12747</v>
      </c>
      <c r="I462" s="145" t="s">
        <v>831</v>
      </c>
      <c r="J462" s="145" t="s">
        <v>200</v>
      </c>
      <c r="K462" s="145">
        <v>0</v>
      </c>
      <c r="L462" s="145"/>
      <c r="M462" s="147"/>
    </row>
    <row r="463" spans="1:13" ht="49.95" customHeight="1" x14ac:dyDescent="0.3">
      <c r="A463" s="145"/>
      <c r="B463" s="145"/>
      <c r="C463" s="145"/>
      <c r="D463" s="145"/>
      <c r="E463" s="119" t="s">
        <v>838</v>
      </c>
      <c r="F463" s="151" t="s">
        <v>839</v>
      </c>
      <c r="G463" s="149">
        <v>16613.990000000002</v>
      </c>
      <c r="H463" s="146">
        <v>12749</v>
      </c>
      <c r="I463" s="145" t="s">
        <v>831</v>
      </c>
      <c r="J463" s="145" t="s">
        <v>200</v>
      </c>
      <c r="K463" s="145">
        <v>15</v>
      </c>
      <c r="L463" s="145"/>
      <c r="M463" s="147"/>
    </row>
    <row r="464" spans="1:13" ht="49.95" customHeight="1" x14ac:dyDescent="0.3">
      <c r="A464" s="145"/>
      <c r="B464" s="145"/>
      <c r="C464" s="145"/>
      <c r="D464" s="145"/>
      <c r="E464" s="119" t="s">
        <v>840</v>
      </c>
      <c r="F464" s="151" t="s">
        <v>841</v>
      </c>
      <c r="G464" s="149">
        <v>42.5</v>
      </c>
      <c r="H464" s="146">
        <v>12752</v>
      </c>
      <c r="I464" s="145" t="s">
        <v>842</v>
      </c>
      <c r="J464" s="145" t="s">
        <v>200</v>
      </c>
      <c r="K464" s="145">
        <v>13</v>
      </c>
      <c r="L464" s="145"/>
      <c r="M464" s="147"/>
    </row>
    <row r="465" spans="1:13" ht="49.95" customHeight="1" x14ac:dyDescent="0.3">
      <c r="A465" s="145"/>
      <c r="B465" s="145"/>
      <c r="C465" s="145"/>
      <c r="D465" s="145"/>
      <c r="E465" s="119" t="s">
        <v>843</v>
      </c>
      <c r="F465" s="151" t="s">
        <v>844</v>
      </c>
      <c r="G465" s="149">
        <v>21.25</v>
      </c>
      <c r="H465" s="146">
        <v>12755</v>
      </c>
      <c r="I465" s="145" t="s">
        <v>842</v>
      </c>
      <c r="J465" s="145" t="s">
        <v>200</v>
      </c>
      <c r="K465" s="145">
        <v>9</v>
      </c>
      <c r="L465" s="145"/>
      <c r="M465" s="147"/>
    </row>
    <row r="466" spans="1:13" ht="49.95" customHeight="1" x14ac:dyDescent="0.3">
      <c r="A466" s="145"/>
      <c r="B466" s="145"/>
      <c r="C466" s="145"/>
      <c r="D466" s="145"/>
      <c r="E466" s="119" t="s">
        <v>845</v>
      </c>
      <c r="F466" s="151" t="s">
        <v>846</v>
      </c>
      <c r="G466" s="149">
        <v>6943.85</v>
      </c>
      <c r="H466" s="146">
        <v>12757</v>
      </c>
      <c r="I466" s="145" t="s">
        <v>842</v>
      </c>
      <c r="J466" s="145" t="s">
        <v>200</v>
      </c>
      <c r="K466" s="145">
        <v>18</v>
      </c>
      <c r="L466" s="145"/>
      <c r="M466" s="147"/>
    </row>
    <row r="467" spans="1:13" ht="49.95" customHeight="1" x14ac:dyDescent="0.3">
      <c r="A467" s="145"/>
      <c r="B467" s="145"/>
      <c r="C467" s="145"/>
      <c r="D467" s="145"/>
      <c r="E467" s="119" t="s">
        <v>847</v>
      </c>
      <c r="F467" s="151" t="s">
        <v>848</v>
      </c>
      <c r="G467" s="149">
        <v>2140</v>
      </c>
      <c r="H467" s="146">
        <v>12759</v>
      </c>
      <c r="I467" s="145" t="s">
        <v>842</v>
      </c>
      <c r="J467" s="145" t="s">
        <v>200</v>
      </c>
      <c r="K467" s="145">
        <v>15</v>
      </c>
      <c r="L467" s="145"/>
      <c r="M467" s="147"/>
    </row>
    <row r="468" spans="1:13" ht="49.95" customHeight="1" x14ac:dyDescent="0.3">
      <c r="A468" s="145"/>
      <c r="B468" s="145"/>
      <c r="C468" s="145"/>
      <c r="D468" s="145"/>
      <c r="E468" s="119" t="s">
        <v>849</v>
      </c>
      <c r="F468" s="151" t="s">
        <v>850</v>
      </c>
      <c r="G468" s="149">
        <v>840</v>
      </c>
      <c r="H468" s="146">
        <v>12761</v>
      </c>
      <c r="I468" s="145" t="s">
        <v>842</v>
      </c>
      <c r="J468" s="145" t="s">
        <v>200</v>
      </c>
      <c r="K468" s="145">
        <v>0</v>
      </c>
      <c r="L468" s="145"/>
      <c r="M468" s="147"/>
    </row>
    <row r="469" spans="1:13" ht="49.95" customHeight="1" x14ac:dyDescent="0.3">
      <c r="A469" s="145"/>
      <c r="B469" s="145"/>
      <c r="C469" s="145"/>
      <c r="D469" s="145"/>
      <c r="E469" s="119" t="s">
        <v>851</v>
      </c>
      <c r="F469" s="151" t="s">
        <v>852</v>
      </c>
      <c r="G469" s="149">
        <v>131.25</v>
      </c>
      <c r="H469" s="146">
        <v>12764</v>
      </c>
      <c r="I469" s="145" t="s">
        <v>842</v>
      </c>
      <c r="J469" s="145" t="s">
        <v>200</v>
      </c>
      <c r="K469" s="145">
        <v>0</v>
      </c>
      <c r="L469" s="145"/>
      <c r="M469" s="147"/>
    </row>
    <row r="470" spans="1:13" ht="49.95" customHeight="1" x14ac:dyDescent="0.3">
      <c r="A470" s="145"/>
      <c r="B470" s="145"/>
      <c r="C470" s="145"/>
      <c r="D470" s="145"/>
      <c r="E470" s="119" t="s">
        <v>853</v>
      </c>
      <c r="F470" s="151" t="s">
        <v>853</v>
      </c>
      <c r="G470" s="149">
        <v>7.65</v>
      </c>
      <c r="H470" s="146">
        <v>12766</v>
      </c>
      <c r="I470" s="145" t="s">
        <v>842</v>
      </c>
      <c r="J470" s="145" t="s">
        <v>200</v>
      </c>
      <c r="K470" s="145">
        <v>0</v>
      </c>
      <c r="L470" s="145"/>
      <c r="M470" s="147"/>
    </row>
    <row r="471" spans="1:13" ht="49.95" customHeight="1" x14ac:dyDescent="0.3">
      <c r="A471" s="145"/>
      <c r="B471" s="145"/>
      <c r="C471" s="145"/>
      <c r="D471" s="145"/>
      <c r="E471" s="119" t="s">
        <v>854</v>
      </c>
      <c r="F471" s="151" t="s">
        <v>853</v>
      </c>
      <c r="G471" s="149">
        <v>21.6</v>
      </c>
      <c r="H471" s="146">
        <v>12768</v>
      </c>
      <c r="I471" s="145" t="s">
        <v>842</v>
      </c>
      <c r="J471" s="145" t="s">
        <v>200</v>
      </c>
      <c r="K471" s="145">
        <v>0</v>
      </c>
      <c r="L471" s="145"/>
      <c r="M471" s="147"/>
    </row>
    <row r="472" spans="1:13" ht="49.95" customHeight="1" x14ac:dyDescent="0.3">
      <c r="A472" s="145"/>
      <c r="B472" s="145"/>
      <c r="C472" s="145"/>
      <c r="D472" s="145"/>
      <c r="E472" s="119" t="s">
        <v>855</v>
      </c>
      <c r="F472" s="151" t="s">
        <v>856</v>
      </c>
      <c r="G472" s="149">
        <v>22.95</v>
      </c>
      <c r="H472" s="146">
        <v>12769</v>
      </c>
      <c r="I472" s="145" t="s">
        <v>842</v>
      </c>
      <c r="J472" s="145" t="s">
        <v>200</v>
      </c>
      <c r="K472" s="145">
        <v>0</v>
      </c>
      <c r="L472" s="145"/>
      <c r="M472" s="147"/>
    </row>
    <row r="473" spans="1:13" ht="49.95" customHeight="1" x14ac:dyDescent="0.3">
      <c r="A473" s="145"/>
      <c r="B473" s="145"/>
      <c r="C473" s="145"/>
      <c r="D473" s="145"/>
      <c r="E473" s="119" t="s">
        <v>857</v>
      </c>
      <c r="F473" s="151" t="s">
        <v>858</v>
      </c>
      <c r="G473" s="149">
        <v>370</v>
      </c>
      <c r="H473" s="146">
        <v>12770</v>
      </c>
      <c r="I473" s="145" t="s">
        <v>842</v>
      </c>
      <c r="J473" s="145" t="s">
        <v>200</v>
      </c>
      <c r="K473" s="145">
        <v>0</v>
      </c>
      <c r="L473" s="145"/>
      <c r="M473" s="147"/>
    </row>
    <row r="474" spans="1:13" ht="49.95" customHeight="1" x14ac:dyDescent="0.3">
      <c r="A474" s="145"/>
      <c r="B474" s="145"/>
      <c r="C474" s="145"/>
      <c r="D474" s="145"/>
      <c r="E474" s="119" t="s">
        <v>859</v>
      </c>
      <c r="F474" s="151" t="s">
        <v>860</v>
      </c>
      <c r="G474" s="149">
        <v>37.5</v>
      </c>
      <c r="H474" s="146">
        <v>12771</v>
      </c>
      <c r="I474" s="145" t="s">
        <v>861</v>
      </c>
      <c r="J474" s="145" t="s">
        <v>200</v>
      </c>
      <c r="K474" s="145">
        <v>0</v>
      </c>
      <c r="L474" s="145"/>
      <c r="M474" s="147"/>
    </row>
    <row r="475" spans="1:13" ht="49.95" customHeight="1" x14ac:dyDescent="0.3">
      <c r="A475" s="145"/>
      <c r="B475" s="145"/>
      <c r="C475" s="145"/>
      <c r="D475" s="145"/>
      <c r="E475" s="119" t="s">
        <v>862</v>
      </c>
      <c r="F475" s="151" t="s">
        <v>860</v>
      </c>
      <c r="G475" s="149">
        <v>1785.71</v>
      </c>
      <c r="H475" s="146">
        <v>12772</v>
      </c>
      <c r="I475" s="145" t="s">
        <v>861</v>
      </c>
      <c r="J475" s="145" t="s">
        <v>200</v>
      </c>
      <c r="K475" s="145">
        <v>0</v>
      </c>
      <c r="L475" s="145"/>
      <c r="M475" s="147"/>
    </row>
    <row r="476" spans="1:13" ht="49.95" customHeight="1" x14ac:dyDescent="0.3">
      <c r="A476" s="145"/>
      <c r="B476" s="145"/>
      <c r="C476" s="145"/>
      <c r="D476" s="145"/>
      <c r="E476" s="119" t="s">
        <v>863</v>
      </c>
      <c r="F476" s="151" t="s">
        <v>864</v>
      </c>
      <c r="G476" s="149">
        <v>5082.5</v>
      </c>
      <c r="H476" s="146">
        <v>12773</v>
      </c>
      <c r="I476" s="145" t="s">
        <v>861</v>
      </c>
      <c r="J476" s="145" t="s">
        <v>200</v>
      </c>
      <c r="K476" s="145">
        <v>15</v>
      </c>
      <c r="L476" s="145"/>
      <c r="M476" s="147"/>
    </row>
    <row r="477" spans="1:13" ht="49.95" customHeight="1" x14ac:dyDescent="0.3">
      <c r="A477" s="145"/>
      <c r="B477" s="145"/>
      <c r="C477" s="145"/>
      <c r="D477" s="145"/>
      <c r="E477" s="119" t="s">
        <v>865</v>
      </c>
      <c r="F477" s="151" t="s">
        <v>866</v>
      </c>
      <c r="G477" s="149">
        <v>338</v>
      </c>
      <c r="H477" s="146">
        <v>12774</v>
      </c>
      <c r="I477" s="145" t="s">
        <v>861</v>
      </c>
      <c r="J477" s="145" t="s">
        <v>200</v>
      </c>
      <c r="K477" s="145">
        <v>18</v>
      </c>
      <c r="L477" s="145"/>
      <c r="M477" s="147"/>
    </row>
    <row r="478" spans="1:13" ht="49.95" customHeight="1" x14ac:dyDescent="0.3">
      <c r="A478" s="145"/>
      <c r="B478" s="145"/>
      <c r="C478" s="145"/>
      <c r="D478" s="145"/>
      <c r="E478" s="119" t="s">
        <v>867</v>
      </c>
      <c r="F478" s="151" t="s">
        <v>868</v>
      </c>
      <c r="G478" s="149">
        <v>30</v>
      </c>
      <c r="H478" s="146">
        <v>12775</v>
      </c>
      <c r="I478" s="145" t="s">
        <v>861</v>
      </c>
      <c r="J478" s="145" t="s">
        <v>200</v>
      </c>
      <c r="K478" s="145">
        <v>0</v>
      </c>
      <c r="L478" s="145"/>
      <c r="M478" s="147"/>
    </row>
    <row r="479" spans="1:13" ht="49.95" customHeight="1" x14ac:dyDescent="0.3">
      <c r="A479" s="145"/>
      <c r="B479" s="145"/>
      <c r="C479" s="145"/>
      <c r="D479" s="145"/>
      <c r="E479" s="119" t="s">
        <v>869</v>
      </c>
      <c r="F479" s="151" t="s">
        <v>870</v>
      </c>
      <c r="G479" s="149">
        <v>100</v>
      </c>
      <c r="H479" s="146">
        <v>12782</v>
      </c>
      <c r="I479" s="145" t="s">
        <v>861</v>
      </c>
      <c r="J479" s="145" t="s">
        <v>200</v>
      </c>
      <c r="K479" s="145">
        <v>0</v>
      </c>
      <c r="L479" s="145"/>
      <c r="M479" s="147"/>
    </row>
    <row r="480" spans="1:13" ht="49.95" customHeight="1" x14ac:dyDescent="0.3">
      <c r="A480" s="145"/>
      <c r="B480" s="145"/>
      <c r="C480" s="145"/>
      <c r="D480" s="145"/>
      <c r="E480" s="119" t="s">
        <v>871</v>
      </c>
      <c r="F480" s="151" t="s">
        <v>872</v>
      </c>
      <c r="G480" s="149">
        <v>1260</v>
      </c>
      <c r="H480" s="146">
        <v>12783</v>
      </c>
      <c r="I480" s="145" t="s">
        <v>861</v>
      </c>
      <c r="J480" s="145" t="s">
        <v>200</v>
      </c>
      <c r="K480" s="145">
        <v>18</v>
      </c>
      <c r="L480" s="145"/>
      <c r="M480" s="147"/>
    </row>
    <row r="481" spans="1:13" ht="49.95" customHeight="1" x14ac:dyDescent="0.3">
      <c r="A481" s="145"/>
      <c r="B481" s="145"/>
      <c r="C481" s="145"/>
      <c r="D481" s="145"/>
      <c r="E481" s="119" t="s">
        <v>466</v>
      </c>
      <c r="F481" s="151" t="s">
        <v>873</v>
      </c>
      <c r="G481" s="149">
        <v>107</v>
      </c>
      <c r="H481" s="146">
        <v>12786</v>
      </c>
      <c r="I481" s="145" t="s">
        <v>861</v>
      </c>
      <c r="J481" s="145" t="s">
        <v>200</v>
      </c>
      <c r="K481" s="145">
        <v>0</v>
      </c>
      <c r="L481" s="145"/>
      <c r="M481" s="147"/>
    </row>
    <row r="482" spans="1:13" ht="49.95" customHeight="1" x14ac:dyDescent="0.3">
      <c r="A482" s="145"/>
      <c r="B482" s="145"/>
      <c r="C482" s="145"/>
      <c r="D482" s="145"/>
      <c r="E482" s="119" t="s">
        <v>869</v>
      </c>
      <c r="F482" s="151" t="s">
        <v>874</v>
      </c>
      <c r="G482" s="149">
        <v>34</v>
      </c>
      <c r="H482" s="146">
        <v>12790</v>
      </c>
      <c r="I482" s="145" t="s">
        <v>861</v>
      </c>
      <c r="J482" s="145" t="s">
        <v>200</v>
      </c>
      <c r="K482" s="145">
        <v>0</v>
      </c>
      <c r="L482" s="145"/>
      <c r="M482" s="147"/>
    </row>
    <row r="483" spans="1:13" ht="49.95" customHeight="1" x14ac:dyDescent="0.3">
      <c r="A483" s="145"/>
      <c r="B483" s="145"/>
      <c r="C483" s="145"/>
      <c r="D483" s="145"/>
      <c r="E483" s="119" t="s">
        <v>875</v>
      </c>
      <c r="F483" s="151" t="s">
        <v>876</v>
      </c>
      <c r="G483" s="149">
        <v>350</v>
      </c>
      <c r="H483" s="146">
        <v>12791</v>
      </c>
      <c r="I483" s="145" t="s">
        <v>861</v>
      </c>
      <c r="J483" s="145" t="s">
        <v>200</v>
      </c>
      <c r="K483" s="145">
        <v>0</v>
      </c>
      <c r="L483" s="145"/>
      <c r="M483" s="147"/>
    </row>
    <row r="484" spans="1:13" ht="49.95" customHeight="1" x14ac:dyDescent="0.3">
      <c r="A484" s="145"/>
      <c r="B484" s="145"/>
      <c r="C484" s="145"/>
      <c r="D484" s="145"/>
      <c r="E484" s="119" t="s">
        <v>877</v>
      </c>
      <c r="F484" s="151" t="s">
        <v>878</v>
      </c>
      <c r="G484" s="149">
        <v>1200</v>
      </c>
      <c r="H484" s="146">
        <v>12792</v>
      </c>
      <c r="I484" s="145" t="s">
        <v>861</v>
      </c>
      <c r="J484" s="145" t="s">
        <v>200</v>
      </c>
      <c r="K484" s="145">
        <v>0</v>
      </c>
      <c r="L484" s="145"/>
      <c r="M484" s="147"/>
    </row>
    <row r="485" spans="1:13" ht="49.95" customHeight="1" x14ac:dyDescent="0.3">
      <c r="A485" s="145"/>
      <c r="B485" s="145"/>
      <c r="C485" s="145"/>
      <c r="D485" s="145"/>
      <c r="E485" s="119" t="s">
        <v>879</v>
      </c>
      <c r="F485" s="151" t="s">
        <v>880</v>
      </c>
      <c r="G485" s="149">
        <v>62.5</v>
      </c>
      <c r="H485" s="146">
        <v>12793</v>
      </c>
      <c r="I485" s="145" t="s">
        <v>861</v>
      </c>
      <c r="J485" s="145" t="s">
        <v>200</v>
      </c>
      <c r="K485" s="145">
        <v>15</v>
      </c>
      <c r="L485" s="145"/>
      <c r="M485" s="147"/>
    </row>
    <row r="486" spans="1:13" ht="49.95" customHeight="1" x14ac:dyDescent="0.3">
      <c r="A486" s="145"/>
      <c r="B486" s="145"/>
      <c r="C486" s="145"/>
      <c r="D486" s="145"/>
      <c r="E486" s="119" t="s">
        <v>881</v>
      </c>
      <c r="F486" s="151" t="s">
        <v>882</v>
      </c>
      <c r="G486" s="149">
        <v>14494.87</v>
      </c>
      <c r="H486" s="146">
        <v>12794</v>
      </c>
      <c r="I486" s="145" t="s">
        <v>861</v>
      </c>
      <c r="J486" s="145" t="s">
        <v>200</v>
      </c>
      <c r="K486" s="145">
        <v>15</v>
      </c>
      <c r="L486" s="145"/>
      <c r="M486" s="147"/>
    </row>
    <row r="487" spans="1:13" ht="24" customHeight="1" x14ac:dyDescent="0.3">
      <c r="A487" s="145"/>
      <c r="B487" s="145"/>
      <c r="C487" s="145"/>
      <c r="D487" s="145"/>
      <c r="E487" s="119"/>
      <c r="F487" s="148" t="s">
        <v>883</v>
      </c>
      <c r="G487" s="149">
        <v>60786.79</v>
      </c>
      <c r="H487" s="146"/>
      <c r="I487" s="145"/>
      <c r="J487" s="145"/>
      <c r="K487" s="145"/>
      <c r="L487" s="145"/>
      <c r="M487" s="147"/>
    </row>
    <row r="488" spans="1:13" ht="20.399999999999999" customHeight="1" x14ac:dyDescent="0.3">
      <c r="A488" s="145"/>
      <c r="B488" s="145"/>
      <c r="C488" s="145"/>
      <c r="D488" s="145"/>
      <c r="E488" s="119"/>
      <c r="F488" s="148"/>
      <c r="G488" s="149"/>
      <c r="H488" s="146"/>
      <c r="I488" s="145"/>
      <c r="J488" s="145"/>
      <c r="K488" s="145"/>
      <c r="L488" s="145"/>
      <c r="M488" s="147"/>
    </row>
    <row r="489" spans="1:13" ht="15" customHeight="1" x14ac:dyDescent="0.3">
      <c r="A489" s="115"/>
      <c r="B489" s="115"/>
      <c r="C489" s="115"/>
      <c r="D489" s="115"/>
      <c r="E489" s="115"/>
      <c r="F489" s="119"/>
      <c r="G489" s="133"/>
      <c r="H489" s="115"/>
      <c r="I489" s="134"/>
      <c r="J489" s="115"/>
      <c r="K489" s="115"/>
      <c r="L489" s="115"/>
      <c r="M489" s="115"/>
    </row>
    <row r="490" spans="1:13" ht="15" customHeight="1" x14ac:dyDescent="0.3">
      <c r="A490" s="115"/>
      <c r="B490" s="115"/>
      <c r="C490" s="115"/>
      <c r="D490" s="115"/>
      <c r="E490" s="135"/>
      <c r="F490" s="115"/>
      <c r="G490" s="136"/>
      <c r="H490" s="115"/>
      <c r="I490" s="134"/>
      <c r="J490" s="115"/>
      <c r="K490" s="115"/>
      <c r="L490" s="115"/>
      <c r="M490" s="115"/>
    </row>
    <row r="491" spans="1:13" ht="15" customHeight="1" thickBot="1" x14ac:dyDescent="0.35">
      <c r="A491" s="137"/>
      <c r="B491" s="137"/>
      <c r="C491" s="137"/>
      <c r="D491" s="137"/>
      <c r="E491" s="138" t="s">
        <v>884</v>
      </c>
      <c r="F491" s="139"/>
      <c r="G491" s="140">
        <f>+G36+G64+G70+G75+G119+G221+G297+G345+G435+G487</f>
        <v>527981.93000000005</v>
      </c>
      <c r="H491" s="137"/>
      <c r="I491" s="141"/>
      <c r="J491" s="137"/>
      <c r="K491" s="137"/>
      <c r="L491" s="137"/>
      <c r="M491" s="137"/>
    </row>
    <row r="492" spans="1:13" ht="15" customHeight="1" thickTop="1" x14ac:dyDescent="0.3">
      <c r="I492" s="80"/>
    </row>
    <row r="493" spans="1:13" ht="15" customHeight="1" x14ac:dyDescent="0.3">
      <c r="G493" s="1"/>
      <c r="I493" s="80"/>
    </row>
    <row r="494" spans="1:13" ht="15" customHeight="1" x14ac:dyDescent="0.3">
      <c r="F494" s="93"/>
      <c r="I494" s="80"/>
    </row>
    <row r="495" spans="1:13" ht="15" customHeight="1" x14ac:dyDescent="0.3">
      <c r="F495" s="93"/>
      <c r="G495" s="158" t="s">
        <v>192</v>
      </c>
      <c r="H495" s="159"/>
      <c r="I495" s="159"/>
      <c r="J495" s="159"/>
      <c r="K495" s="160"/>
      <c r="L495" s="81" t="s">
        <v>188</v>
      </c>
    </row>
    <row r="496" spans="1:13" ht="15" customHeight="1" x14ac:dyDescent="0.3">
      <c r="F496" s="93"/>
      <c r="G496" s="71">
        <v>0</v>
      </c>
      <c r="H496" s="82" t="s">
        <v>193</v>
      </c>
      <c r="I496" s="83"/>
      <c r="J496" s="84"/>
      <c r="K496" s="85">
        <f>1622+14983+106.08+24.5+61679.93+8012.37+43434.33+2478.78+3895.54+5780.62</f>
        <v>142017.15000000002</v>
      </c>
      <c r="L496" s="85"/>
    </row>
    <row r="497" spans="6:14" ht="15" customHeight="1" x14ac:dyDescent="0.3">
      <c r="F497" s="93"/>
      <c r="G497" s="70">
        <v>9</v>
      </c>
      <c r="H497" s="82" t="s">
        <v>194</v>
      </c>
      <c r="I497" s="83"/>
      <c r="J497" s="84"/>
      <c r="K497" s="85">
        <f>814.75+133.3+514.69+28.88+367.67+146.25</f>
        <v>2005.5400000000002</v>
      </c>
      <c r="L497" s="85"/>
    </row>
    <row r="498" spans="6:14" ht="15" customHeight="1" x14ac:dyDescent="0.3">
      <c r="F498" s="93"/>
      <c r="G498" s="70">
        <v>13</v>
      </c>
      <c r="H498" s="82" t="s">
        <v>195</v>
      </c>
      <c r="I498" s="83"/>
      <c r="J498" s="84"/>
      <c r="K498" s="85">
        <f>75+957.5+20.63+41.25+46.67+42.5</f>
        <v>1183.5500000000002</v>
      </c>
      <c r="L498" s="85"/>
    </row>
    <row r="499" spans="6:14" ht="15" customHeight="1" x14ac:dyDescent="0.3">
      <c r="F499" s="93"/>
      <c r="G499" s="70">
        <v>15</v>
      </c>
      <c r="H499" s="82" t="s">
        <v>197</v>
      </c>
      <c r="I499" s="83"/>
      <c r="J499" s="84"/>
      <c r="K499" s="85">
        <f>21489.88+28188.78+11270.43+5785+37022.98+22913.38+79408.23+16372.2+65841.7+38451.61</f>
        <v>326744.19</v>
      </c>
      <c r="L499" s="85"/>
    </row>
    <row r="500" spans="6:14" ht="15" customHeight="1" x14ac:dyDescent="0.3">
      <c r="F500" s="93"/>
      <c r="G500" s="70">
        <v>18</v>
      </c>
      <c r="H500" s="82" t="s">
        <v>198</v>
      </c>
      <c r="I500" s="83"/>
      <c r="J500" s="84"/>
      <c r="K500" s="85">
        <f>579.65+2580+463.33+385.42+6339.67+37.5+29280.12+16365.81</f>
        <v>56031.5</v>
      </c>
      <c r="L500" s="85"/>
    </row>
    <row r="501" spans="6:14" ht="15" customHeight="1" x14ac:dyDescent="0.3">
      <c r="F501" s="93"/>
      <c r="G501" s="72">
        <v>19</v>
      </c>
      <c r="H501" s="82" t="s">
        <v>196</v>
      </c>
      <c r="I501" s="83"/>
      <c r="J501" s="84"/>
      <c r="K501" s="85"/>
      <c r="L501" s="85"/>
    </row>
    <row r="502" spans="6:14" ht="15" customHeight="1" x14ac:dyDescent="0.3">
      <c r="F502" s="93"/>
      <c r="G502" s="94"/>
      <c r="H502" s="95"/>
      <c r="I502" s="83"/>
      <c r="J502" s="84"/>
      <c r="K502" s="96">
        <f>SUBTOTAL(9,K496:K501)</f>
        <v>527981.93000000005</v>
      </c>
      <c r="L502" s="96">
        <f>SUBTOTAL(9,L496:L501)</f>
        <v>0</v>
      </c>
    </row>
    <row r="503" spans="6:14" ht="15" customHeight="1" x14ac:dyDescent="0.3">
      <c r="F503" s="93"/>
      <c r="I503" s="80"/>
      <c r="K503" s="1"/>
      <c r="N503" s="1"/>
    </row>
    <row r="504" spans="6:14" ht="15" customHeight="1" x14ac:dyDescent="0.3">
      <c r="K504" s="1"/>
    </row>
    <row r="505" spans="6:14" ht="15" customHeight="1" x14ac:dyDescent="0.3"/>
    <row r="506" spans="6:14" ht="15" customHeight="1" x14ac:dyDescent="0.3"/>
    <row r="507" spans="6:14" ht="15" customHeight="1" x14ac:dyDescent="0.3"/>
    <row r="508" spans="6:14" ht="15" customHeight="1" x14ac:dyDescent="0.3"/>
    <row r="509" spans="6:14" ht="15" customHeight="1" x14ac:dyDescent="0.3"/>
    <row r="510" spans="6:14" ht="15" customHeight="1" x14ac:dyDescent="0.3"/>
    <row r="511" spans="6:14" ht="15" customHeight="1" x14ac:dyDescent="0.3"/>
    <row r="512" spans="6:14"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row r="1017" ht="15" customHeight="1" x14ac:dyDescent="0.3"/>
    <row r="1018" ht="15" customHeight="1" x14ac:dyDescent="0.3"/>
    <row r="1019" ht="15" customHeight="1" x14ac:dyDescent="0.3"/>
    <row r="1020" ht="15" customHeight="1" x14ac:dyDescent="0.3"/>
    <row r="1021" ht="15" customHeight="1" x14ac:dyDescent="0.3"/>
    <row r="1022" ht="15" customHeight="1" x14ac:dyDescent="0.3"/>
    <row r="1023" ht="15" customHeight="1" x14ac:dyDescent="0.3"/>
    <row r="1024" ht="15" customHeight="1" x14ac:dyDescent="0.3"/>
    <row r="1025" ht="15" customHeight="1" x14ac:dyDescent="0.3"/>
    <row r="1026" ht="15" customHeight="1" x14ac:dyDescent="0.3"/>
    <row r="1027" ht="15" customHeight="1" x14ac:dyDescent="0.3"/>
    <row r="1028" ht="15" customHeight="1" x14ac:dyDescent="0.3"/>
    <row r="1029" ht="15" customHeight="1" x14ac:dyDescent="0.3"/>
    <row r="1030" ht="15" customHeight="1" x14ac:dyDescent="0.3"/>
    <row r="1031" ht="15" customHeight="1" x14ac:dyDescent="0.3"/>
    <row r="1032" ht="15" customHeight="1" x14ac:dyDescent="0.3"/>
    <row r="1033" ht="15" customHeight="1" x14ac:dyDescent="0.3"/>
    <row r="1034" ht="15" customHeight="1" x14ac:dyDescent="0.3"/>
    <row r="1035" ht="15" customHeight="1" x14ac:dyDescent="0.3"/>
    <row r="1036" ht="15" customHeight="1" x14ac:dyDescent="0.3"/>
    <row r="1037" ht="15" customHeight="1" x14ac:dyDescent="0.3"/>
    <row r="1038" ht="15" customHeight="1" x14ac:dyDescent="0.3"/>
    <row r="1039" ht="15" customHeight="1" x14ac:dyDescent="0.3"/>
    <row r="1040" ht="15" customHeight="1" x14ac:dyDescent="0.3"/>
    <row r="1041" ht="15" customHeight="1" x14ac:dyDescent="0.3"/>
    <row r="1042" ht="15" customHeight="1" x14ac:dyDescent="0.3"/>
    <row r="1043" ht="15" customHeight="1" x14ac:dyDescent="0.3"/>
    <row r="1044"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row r="1075" ht="15" customHeight="1" x14ac:dyDescent="0.3"/>
    <row r="1076" ht="15" customHeight="1" x14ac:dyDescent="0.3"/>
    <row r="1077" ht="15" customHeight="1" x14ac:dyDescent="0.3"/>
    <row r="1078" ht="15" customHeight="1" x14ac:dyDescent="0.3"/>
    <row r="1079" ht="15" customHeight="1" x14ac:dyDescent="0.3"/>
    <row r="1080" ht="15" customHeight="1" x14ac:dyDescent="0.3"/>
    <row r="1081" ht="15" customHeight="1" x14ac:dyDescent="0.3"/>
    <row r="1082" ht="15" customHeight="1" x14ac:dyDescent="0.3"/>
    <row r="1083" ht="15" customHeight="1" x14ac:dyDescent="0.3"/>
    <row r="1084" ht="15" customHeight="1" x14ac:dyDescent="0.3"/>
    <row r="1085" ht="15" customHeight="1" x14ac:dyDescent="0.3"/>
    <row r="1086" ht="15" customHeight="1" x14ac:dyDescent="0.3"/>
    <row r="1087" ht="15" customHeight="1" x14ac:dyDescent="0.3"/>
    <row r="1088" ht="15" customHeight="1" x14ac:dyDescent="0.3"/>
    <row r="1089" ht="15" customHeight="1" x14ac:dyDescent="0.3"/>
    <row r="1090" ht="15" customHeight="1" x14ac:dyDescent="0.3"/>
    <row r="1091" ht="15" customHeight="1" x14ac:dyDescent="0.3"/>
    <row r="1092" ht="15" customHeight="1" x14ac:dyDescent="0.3"/>
    <row r="1093" ht="15" customHeight="1" x14ac:dyDescent="0.3"/>
    <row r="1094" ht="15" customHeight="1" x14ac:dyDescent="0.3"/>
    <row r="1095" ht="15" customHeight="1" x14ac:dyDescent="0.3"/>
    <row r="1096" ht="15" customHeight="1" x14ac:dyDescent="0.3"/>
    <row r="1097" ht="15" customHeight="1" x14ac:dyDescent="0.3"/>
    <row r="1098" ht="15" customHeight="1" x14ac:dyDescent="0.3"/>
    <row r="1099" ht="15" customHeight="1" x14ac:dyDescent="0.3"/>
    <row r="1100" ht="15" customHeight="1" x14ac:dyDescent="0.3"/>
    <row r="1101" ht="15" customHeight="1" x14ac:dyDescent="0.3"/>
    <row r="1102" ht="15" customHeight="1" x14ac:dyDescent="0.3"/>
    <row r="1103" ht="15" customHeight="1" x14ac:dyDescent="0.3"/>
    <row r="1104" ht="15" customHeight="1" x14ac:dyDescent="0.3"/>
    <row r="1105" ht="15" customHeight="1" x14ac:dyDescent="0.3"/>
    <row r="1106" ht="15" customHeight="1" x14ac:dyDescent="0.3"/>
    <row r="1107" ht="15" customHeight="1" x14ac:dyDescent="0.3"/>
    <row r="1108" ht="15" customHeight="1" x14ac:dyDescent="0.3"/>
  </sheetData>
  <autoFilter ref="A6:M1119"/>
  <mergeCells count="5">
    <mergeCell ref="G495:K495"/>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JULIO</vt:lpstr>
      <vt:lpstr>'||'!Área_de_impresión</vt:lpstr>
      <vt:lpstr>JULIO!Área_de_impresión</vt:lpstr>
      <vt:lpstr>'||'!Títulos_a_imprimir</vt:lpstr>
      <vt:lpstr>JULIO!Títulos_a_imprimir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2025-12-02T17:34:49Z</cp:lastPrinted>
  <dcterms:created xsi:type="dcterms:W3CDTF">2011-02-22T16:45:26Z</dcterms:created>
  <dcterms:modified xsi:type="dcterms:W3CDTF">2025-12-02T20:57:07Z</dcterms:modified>
</cp:coreProperties>
</file>