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30" windowWidth="9060" windowHeight="278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8" i="78"/>
  <c r="P14" i="78"/>
  <c r="Q14" i="78" l="1"/>
  <c r="K14" i="78"/>
  <c r="F14" i="78"/>
  <c r="G14" i="78" s="1"/>
  <c r="Q13" i="78"/>
  <c r="K13" i="78"/>
  <c r="G13" i="78"/>
  <c r="F13" i="78"/>
  <c r="K12" i="78"/>
  <c r="Q12" i="78" s="1"/>
  <c r="F12" i="78"/>
  <c r="G12" i="78" s="1"/>
  <c r="K11" i="78"/>
  <c r="G11" i="78"/>
  <c r="F11" i="78"/>
  <c r="K10" i="78"/>
  <c r="Q10" i="78" s="1"/>
  <c r="F10" i="78"/>
  <c r="F6" i="78" s="1"/>
  <c r="K9" i="78"/>
  <c r="G9" i="78"/>
  <c r="F9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<sst xmlns="http://schemas.openxmlformats.org/spreadsheetml/2006/main" count="178" uniqueCount="124">
  <si>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</si>
  <si>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</si>
  <si>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</si>
  <si>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</si>
  <si>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</si>
  <si>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</si>
  <si>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</si>
  <si>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</si>
  <si>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</si>
  <si>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</si>
  <si>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</si>
  <si>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</si>
  <si>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</si>
  <si>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</si>
  <si>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</si>
  <si>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</si>
  <si>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</si>
  <si>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</si>
  <si>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</si>
  <si>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</si>
  <si>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</si>
  <si>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</si>
  <si>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</si>
  <si>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</si>
  <si>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</si>
  <si>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</si>
  <si>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</si>
  <si>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</si>
  <si>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</si>
  <si>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</si>
  <si>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</si>
  <si>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</si>
  <si>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</si>
  <si>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</si>
  <si>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</si>
  <si>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</si>
  <si>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</si>
  <si>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</si>
  <si>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</si>
  <si>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</si>
  <si>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</si>
  <si>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</si>
  <si>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</si>
  <si>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</si>
  <si>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</si>
  <si>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</si>
  <si>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</si>
  <si>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</si>
  <si>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</si>
  <si>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</si>
  <si>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</si>
  <si>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</si>
  <si>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</si>
  <si>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</si>
  <si>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</si>
  <si>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</si>
  <si>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</si>
  <si>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</si>
  <si>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</si>
  <si>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</si>
  <si>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</si>
  <si>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</si>
  <si>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</si>
  <si>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</si>
  <si>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</si>
  <si>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</si>
  <si>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</si>
  <si>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</si>
  <si>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</si>
  <si>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</si>
  <si>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</si>
  <si>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</si>
  <si>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</si>
  <si>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</si>
  <si>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</si>
  <si>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</si>
  <si>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</si>
  <si>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</si>
  <si>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</si>
  <si>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</si>
  <si>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</si>
  <si>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</si>
  <si>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</si>
  <si>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</si>
  <si>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</si>
  <si>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</si>
  <si>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</si>
  <si>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</si>
  <si>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</si>
  <si>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</si>
  <si>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</si>
  <si>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</si>
  <si>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</si>
  <si>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</si>
  <si>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</si>
  <si>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</si>
  <si>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</si>
  <si>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</si>
  <si>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</si>
  <si>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</si>
  <si>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</si>
  <si>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</si>
  <si>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</si>
  <si>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</si>
  <si>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</si>
  <si>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</si>
  <si>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</si>
  <si>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</si>
  <si>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</si>
  <si>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</si>
  <si>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</si>
  <si>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</si>
  <si>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</si>
  <si>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</si>
  <si>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</si>
  <si>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</si>
  <si>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</si>
  <si>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</si>
  <si>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</si>
  <si>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</si>
  <si>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</si>
  <si>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</si>
  <si>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al 31/08/2020</t>
  </si>
  <si>
    <t>MOVIMIENTO FINANCIERO RECURSOS DETERMINADOS CANON AL MES DE 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</si>
</sst>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I1" workbookViewId="0">
      <selection activeCell="L24" sqref="L24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122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44104</v>
      </c>
    </row>
    <row r="6" spans="1:21" ht="13" x14ac:dyDescent="0.25">
      <c r="A6" s="111"/>
      <c r="B6" s="107"/>
      <c r="C6" s="76">
        <v>2266057.6300000004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1200355.1500000004</v>
      </c>
      <c r="H6" s="76">
        <f t="shared" ref="H6:Q6" si="1">SUM(H8:H15)</f>
        <v>30383297.91</v>
      </c>
      <c r="I6" s="76">
        <f t="shared" si="1"/>
        <v>0</v>
      </c>
      <c r="J6" s="76">
        <f t="shared" si="1"/>
        <v>6.7600000000000007</v>
      </c>
      <c r="K6" s="76">
        <f t="shared" si="1"/>
        <v>30383304.670000002</v>
      </c>
      <c r="L6" s="76">
        <f t="shared" si="1"/>
        <v>0</v>
      </c>
      <c r="M6" s="76">
        <f t="shared" si="1"/>
        <v>0</v>
      </c>
      <c r="N6" s="76">
        <f t="shared" si="1"/>
        <v>-22540.760000000002</v>
      </c>
      <c r="O6" s="76">
        <f t="shared" si="1"/>
        <v>0</v>
      </c>
      <c r="P6" s="76">
        <f t="shared" si="1"/>
        <v>-22540.760000000002</v>
      </c>
      <c r="Q6" s="76">
        <f t="shared" si="1"/>
        <v>32626821.540000007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409.53000000027009</v>
      </c>
      <c r="D8" s="129">
        <v>-56976.25</v>
      </c>
      <c r="E8" s="129">
        <v>56976.25</v>
      </c>
      <c r="F8" s="101">
        <f>+D8+E8</f>
        <v>0</v>
      </c>
      <c r="G8" s="101">
        <f>+C8+F8</f>
        <v>409.53000000027009</v>
      </c>
      <c r="H8" s="125">
        <v>30332817.050000001</v>
      </c>
      <c r="I8" s="125"/>
      <c r="J8" s="125">
        <v>0.03</v>
      </c>
      <c r="K8" s="125">
        <f>+H8+I8+J8</f>
        <v>30332817.080000002</v>
      </c>
      <c r="L8" s="125"/>
      <c r="N8" s="125"/>
      <c r="O8" s="125"/>
      <c r="P8" s="125">
        <f t="shared" ref="P8:P13" si="2">+L8+M8+N8+O8</f>
        <v>0</v>
      </c>
      <c r="Q8" s="125">
        <f>+C8+K8+P8</f>
        <v>30333226.610000003</v>
      </c>
      <c r="R8" s="103"/>
      <c r="S8" s="103"/>
    </row>
    <row r="9" spans="1:21" ht="13" x14ac:dyDescent="0.3">
      <c r="A9" s="3" t="s">
        <v>95</v>
      </c>
      <c r="B9" s="109" t="s">
        <v>92</v>
      </c>
      <c r="C9" s="101">
        <v>32411.68</v>
      </c>
      <c r="D9" s="101"/>
      <c r="E9" s="101"/>
      <c r="F9" s="101">
        <f t="shared" ref="F9:F14" si="3">+D9+E9</f>
        <v>0</v>
      </c>
      <c r="G9" s="101">
        <f t="shared" ref="G9:G14" si="4">+C9+F9</f>
        <v>32411.68</v>
      </c>
      <c r="H9" s="125">
        <v>50480.86</v>
      </c>
      <c r="I9" s="125"/>
      <c r="J9" s="125">
        <v>6.73</v>
      </c>
      <c r="K9" s="125">
        <f t="shared" ref="K9:K14" si="5">+H9+I9+J9</f>
        <v>50487.590000000004</v>
      </c>
      <c r="L9" s="125"/>
      <c r="M9" s="125"/>
      <c r="N9" s="103">
        <v>-15348.76</v>
      </c>
      <c r="O9" s="125"/>
      <c r="P9" s="125">
        <f t="shared" si="2"/>
        <v>-15348.76</v>
      </c>
      <c r="Q9" s="125">
        <f t="shared" ref="Q9:Q14" si="6">+C9+K9+P9</f>
        <v>67550.510000000009</v>
      </c>
      <c r="R9" s="131"/>
      <c r="S9" s="103"/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/>
      <c r="S10" s="103"/>
      <c r="T10" s="130"/>
    </row>
    <row r="11" spans="1:21" ht="13" x14ac:dyDescent="0.3">
      <c r="A11" s="3" t="s">
        <v>97</v>
      </c>
      <c r="B11" s="109" t="s">
        <v>99</v>
      </c>
      <c r="C11" s="101">
        <v>5570.3200000002234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-1059256.0199999998</v>
      </c>
      <c r="H11" s="125"/>
      <c r="I11" s="125"/>
      <c r="J11" s="125"/>
      <c r="K11" s="125">
        <f>+H11+I11+J11</f>
        <v>0</v>
      </c>
      <c r="L11" s="125"/>
      <c r="M11" s="103"/>
      <c r="N11" s="128">
        <v>-752</v>
      </c>
      <c r="O11" s="125"/>
      <c r="P11" s="125">
        <f t="shared" si="2"/>
        <v>-752</v>
      </c>
      <c r="Q11" s="125">
        <f t="shared" si="6"/>
        <v>4818.3200000002234</v>
      </c>
      <c r="R11" s="132"/>
      <c r="S11" s="128"/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28"/>
      <c r="T12" s="130"/>
    </row>
    <row r="13" spans="1:21" ht="13" x14ac:dyDescent="0.3">
      <c r="A13" s="3" t="s">
        <v>100</v>
      </c>
      <c r="B13" s="109">
        <v>19</v>
      </c>
      <c r="C13" s="101">
        <v>231743.84999999998</v>
      </c>
      <c r="D13" s="125">
        <v>-876.14</v>
      </c>
      <c r="E13" s="101"/>
      <c r="F13" s="101">
        <f t="shared" si="3"/>
        <v>-876.14</v>
      </c>
      <c r="G13" s="101">
        <f t="shared" si="4"/>
        <v>230867.70999999996</v>
      </c>
      <c r="H13" s="125"/>
      <c r="I13" s="125"/>
      <c r="J13" s="125"/>
      <c r="K13" s="125">
        <f t="shared" si="5"/>
        <v>0</v>
      </c>
      <c r="L13" s="125"/>
      <c r="N13" s="128">
        <v>-6440</v>
      </c>
      <c r="O13" s="125"/>
      <c r="P13" s="125">
        <f t="shared" si="2"/>
        <v>-6440</v>
      </c>
      <c r="Q13" s="125">
        <f t="shared" si="6"/>
        <v>225303.84999999998</v>
      </c>
      <c r="R13" s="128"/>
      <c r="S13" s="128"/>
      <c r="T13" s="130"/>
    </row>
    <row r="14" spans="1:21" ht="13" x14ac:dyDescent="0.3">
      <c r="A14" s="3" t="s">
        <v>103</v>
      </c>
      <c r="B14" s="109" t="s">
        <v>104</v>
      </c>
      <c r="C14" s="101">
        <v>1995919.65</v>
      </c>
      <c r="D14" s="101"/>
      <c r="E14" s="101"/>
      <c r="F14" s="101">
        <f t="shared" si="3"/>
        <v>0</v>
      </c>
      <c r="G14" s="101">
        <f t="shared" si="4"/>
        <v>1995919.65</v>
      </c>
      <c r="H14" s="125"/>
      <c r="I14" s="125"/>
      <c r="J14" s="125"/>
      <c r="K14" s="125">
        <f t="shared" si="5"/>
        <v>0</v>
      </c>
      <c r="L14" s="125"/>
      <c r="M14" s="125"/>
      <c r="N14" s="125"/>
      <c r="O14" s="125"/>
      <c r="P14" s="125">
        <f>+L14+M14+N14+O14</f>
        <v>0</v>
      </c>
      <c r="Q14" s="125">
        <f t="shared" si="6"/>
        <v>1995919.65</v>
      </c>
      <c r="R14" s="131"/>
      <c r="S14" s="128"/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 t="s">
        <v>121</v>
      </c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2020-10-14T18:19:44Z</cp:lastPrinted>
  <dcterms:created xsi:type="dcterms:W3CDTF">2007-04-18T23:17:12Z</dcterms:created>
  <dcterms:modified xsi:type="dcterms:W3CDTF">2020-10-14T18:20:12Z</dcterms:modified>
</cp:coreProperties>
</file>