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JUNIO" sheetId="78" r:id="rId2"/>
  </sheets>
  <definedNames>
    <definedName name="_xlnm.Print_Area" localSheetId="1">'CANON JUNIO'!$A$1:$AC$19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X8" i="78" l="1"/>
  <c r="AB10" i="78" l="1"/>
  <c r="AB9" i="78" l="1"/>
  <c r="S6" i="78" l="1"/>
  <c r="W12" i="78" l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AC14" i="78" s="1"/>
  <c r="L14" i="78"/>
  <c r="AB13" i="78"/>
  <c r="W13" i="78"/>
  <c r="AC13" i="78" s="1"/>
  <c r="L13" i="78"/>
  <c r="F13" i="78"/>
  <c r="G13" i="78" s="1"/>
  <c r="AB12" i="78"/>
  <c r="AC12" i="78" s="1"/>
  <c r="L12" i="78"/>
  <c r="F12" i="78"/>
  <c r="G12" i="78" s="1"/>
  <c r="AB11" i="78"/>
  <c r="W11" i="78"/>
  <c r="L11" i="78"/>
  <c r="F11" i="78"/>
  <c r="G11" i="78" s="1"/>
  <c r="W10" i="78"/>
  <c r="AC10" i="78" s="1"/>
  <c r="L10" i="78"/>
  <c r="F10" i="78"/>
  <c r="G10" i="78" s="1"/>
  <c r="W9" i="78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9" i="78" l="1"/>
  <c r="AC11" i="78"/>
  <c r="AC8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<sst xmlns="http://schemas.openxmlformats.org/spreadsheetml/2006/main" count="194" uniqueCount="137">
  <si>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</si>
  <si>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</si>
  <si>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</si>
  <si>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</si>
  <si>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</si>
  <si>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</si>
  <si>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</si>
  <si>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</si>
  <si>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</si>
  <si>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</si>
  <si>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</si>
  <si>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</si>
  <si>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</si>
  <si>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</si>
  <si>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</si>
  <si>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</si>
  <si>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</si>
  <si>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</si>
  <si>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</si>
  <si>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</si>
  <si>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</si>
  <si>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</si>
  <si>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</si>
  <si>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</si>
  <si>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</si>
  <si>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</si>
  <si>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</si>
  <si>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</si>
  <si>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</si>
  <si>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</si>
  <si>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</si>
  <si>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</si>
  <si>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</si>
  <si>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</si>
  <si>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</si>
  <si>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</si>
  <si>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</si>
  <si>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</si>
  <si>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</si>
  <si>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</si>
  <si>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</si>
  <si>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</si>
  <si>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</si>
  <si>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</si>
  <si>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</si>
  <si>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</si>
  <si>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</si>
  <si>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</si>
  <si>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</si>
  <si>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</si>
  <si>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</si>
  <si>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</si>
  <si>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</si>
  <si>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</si>
  <si>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</si>
  <si>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</si>
  <si>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</si>
  <si>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</si>
  <si>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</si>
  <si>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</si>
  <si>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</si>
  <si>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</si>
  <si>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</si>
  <si>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</si>
  <si>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</si>
  <si>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</si>
  <si>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</si>
  <si>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</si>
  <si>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</si>
  <si>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</si>
  <si>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</si>
  <si>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</si>
  <si>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</si>
  <si>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</si>
  <si>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</si>
  <si>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</si>
  <si>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</si>
  <si>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</si>
  <si>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</si>
  <si>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</si>
  <si>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</si>
  <si>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</si>
  <si>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</si>
  <si>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</si>
  <si>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</si>
  <si>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</si>
  <si>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</si>
  <si>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</si>
  <si>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</si>
  <si>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</si>
  <si>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</si>
  <si>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</si>
  <si>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</si>
  <si>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</si>
  <si>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</si>
  <si>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</si>
  <si>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</si>
  <si>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</si>
  <si>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</si>
  <si>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</si>
  <si>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</si>
  <si>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</si>
  <si>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</si>
  <si>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</si>
  <si>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</si>
  <si>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</si>
  <si>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</si>
  <si>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</si>
  <si>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</si>
  <si>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</si>
  <si>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</si>
  <si>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</si>
  <si>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</si>
  <si>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</si>
  <si>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</si>
  <si>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</si>
  <si>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</si>
  <si>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</si>
  <si>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</si>
  <si>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</si>
  <si>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</si>
  <si>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</si>
  <si>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</si>
  <si>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</si>
  <si>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</si>
  <si>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</si>
  <si>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</si>
  <si>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</si>
  <si>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</si>
  <si>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</si>
  <si>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</si>
  <si>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</si>
  <si>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</si>
  <si>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</si>
  <si>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</si>
  <si>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31/12/2024</t>
  </si>
  <si>
    <t>MOVIMIENTO FINANCIERO RECURSOS DETERMINADOS CANON 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</si>
</sst>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3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0" xfId="0" applyNumberFormat="1" applyFont="1" applyFill="1"/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2" t="s">
        <v>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4" spans="1:17" s="13" customFormat="1" x14ac:dyDescent="0.25">
      <c r="A4" s="154" t="s">
        <v>0</v>
      </c>
      <c r="B4" s="156" t="s">
        <v>74</v>
      </c>
      <c r="C4" s="158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3" t="s">
        <v>6</v>
      </c>
      <c r="I4" s="153"/>
      <c r="J4" s="153"/>
      <c r="K4" s="153" t="s">
        <v>1</v>
      </c>
      <c r="L4" s="153"/>
      <c r="M4" s="153"/>
      <c r="N4" s="15" t="s">
        <v>2</v>
      </c>
    </row>
    <row r="5" spans="1:17" s="13" customFormat="1" ht="41.4" x14ac:dyDescent="0.25">
      <c r="A5" s="155"/>
      <c r="B5" s="157"/>
      <c r="C5" s="159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topLeftCell="B1" workbookViewId="0">
      <selection activeCell="AD8" sqref="AD8:AG19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4.8867187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15.109375" style="99" hidden="1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2.6640625" style="99" customWidth="1"/>
    <col min="22" max="22" width="10" style="99" customWidth="1"/>
    <col min="23" max="23" width="15.109375" style="99" customWidth="1"/>
    <col min="24" max="24" width="10.5546875" style="99" customWidth="1"/>
    <col min="25" max="25" width="10.21875" style="99" customWidth="1"/>
    <col min="26" max="26" width="13.6640625" style="99" customWidth="1"/>
    <col min="27" max="27" width="12.88671875" style="99" customWidth="1"/>
    <col min="28" max="28" width="11.77734375" style="99" customWidth="1"/>
    <col min="29" max="29" width="13.2187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2" t="s">
        <v>136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60" t="s">
        <v>3</v>
      </c>
      <c r="B3" s="126" t="s">
        <v>77</v>
      </c>
      <c r="C3" s="137"/>
      <c r="D3" s="162" t="s">
        <v>105</v>
      </c>
      <c r="E3" s="163"/>
      <c r="F3" s="164"/>
      <c r="G3" s="137"/>
      <c r="H3" s="137"/>
      <c r="I3" s="137"/>
      <c r="J3" s="137"/>
      <c r="K3" s="137"/>
      <c r="L3" s="137"/>
      <c r="M3" s="138"/>
      <c r="N3" s="138"/>
      <c r="O3" s="138"/>
      <c r="P3" s="146"/>
      <c r="Q3" s="146"/>
      <c r="R3" s="146"/>
      <c r="S3" s="146"/>
      <c r="T3" s="165" t="s">
        <v>6</v>
      </c>
      <c r="U3" s="165"/>
      <c r="V3" s="165"/>
      <c r="W3" s="165"/>
      <c r="X3" s="166" t="s">
        <v>1</v>
      </c>
      <c r="Y3" s="167"/>
      <c r="Z3" s="167"/>
      <c r="AA3" s="167"/>
      <c r="AB3" s="168"/>
      <c r="AC3" s="120"/>
    </row>
    <row r="4" spans="1:33" ht="41.4" x14ac:dyDescent="0.3">
      <c r="A4" s="161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9" t="s">
        <v>106</v>
      </c>
      <c r="U4" s="169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45838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45869</v>
      </c>
    </row>
    <row r="6" spans="1:33" ht="13.8" x14ac:dyDescent="0.25">
      <c r="A6" s="111"/>
      <c r="B6" s="107"/>
      <c r="C6" s="76">
        <v>71089440.719999954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70023738.24000001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71089440.719999954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7623358.8999999994</v>
      </c>
      <c r="U6" s="76">
        <f t="shared" si="1"/>
        <v>-9000000</v>
      </c>
      <c r="V6" s="76">
        <f t="shared" si="1"/>
        <v>136489.66</v>
      </c>
      <c r="W6" s="76">
        <f t="shared" si="1"/>
        <v>-1240151.4400000004</v>
      </c>
      <c r="X6" s="76">
        <f t="shared" si="1"/>
        <v>519</v>
      </c>
      <c r="Y6" s="76">
        <f t="shared" si="1"/>
        <v>0</v>
      </c>
      <c r="Z6" s="76">
        <f t="shared" si="1"/>
        <v>-667411.11</v>
      </c>
      <c r="AA6" s="76">
        <f t="shared" si="1"/>
        <v>0</v>
      </c>
      <c r="AB6" s="76">
        <f t="shared" si="1"/>
        <v>-666892.11</v>
      </c>
      <c r="AC6" s="76">
        <f t="shared" si="1"/>
        <v>69182397.169999942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7"/>
      <c r="W7" s="116"/>
      <c r="X7" s="147"/>
      <c r="Y7" s="147"/>
      <c r="Z7" s="147"/>
      <c r="AA7" s="147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57399202.429999992</v>
      </c>
      <c r="D8" s="129">
        <v>-56976.25</v>
      </c>
      <c r="E8" s="129">
        <v>56976.25</v>
      </c>
      <c r="F8" s="101">
        <f>+D8+E8</f>
        <v>0</v>
      </c>
      <c r="G8" s="101">
        <f>+C8+F8</f>
        <v>57399202.429999992</v>
      </c>
      <c r="H8" s="101"/>
      <c r="I8" s="101"/>
      <c r="J8" s="101"/>
      <c r="K8" s="101"/>
      <c r="L8" s="101">
        <f>+C8+J8+K8</f>
        <v>57399202.429999992</v>
      </c>
      <c r="M8" s="101"/>
      <c r="N8" s="101"/>
      <c r="O8" s="101"/>
      <c r="P8" s="101"/>
      <c r="Q8" s="101"/>
      <c r="R8" s="101"/>
      <c r="S8" s="101"/>
      <c r="T8" s="125"/>
      <c r="U8" s="116">
        <v>-9000000</v>
      </c>
      <c r="V8" s="148">
        <v>104113.3</v>
      </c>
      <c r="W8" s="125">
        <f>+T8+U8+V8</f>
        <v>-8895886.6999999993</v>
      </c>
      <c r="X8" s="125">
        <f>420+99</f>
        <v>519</v>
      </c>
      <c r="Y8" s="151"/>
      <c r="Z8" s="125">
        <v>-491660.76</v>
      </c>
      <c r="AA8" s="125"/>
      <c r="AB8" s="125">
        <f t="shared" ref="AB8:AB12" si="2">+X8+Y8+Z8+AA8</f>
        <v>-491141.76</v>
      </c>
      <c r="AC8" s="125">
        <f>+C8+W8+AB8</f>
        <v>48012173.969999991</v>
      </c>
      <c r="AD8" s="140"/>
      <c r="AE8" s="103"/>
      <c r="AF8" s="130"/>
      <c r="AG8" s="103"/>
    </row>
    <row r="9" spans="1:33" ht="13.8" x14ac:dyDescent="0.3">
      <c r="A9" s="3" t="s">
        <v>95</v>
      </c>
      <c r="B9" s="109" t="s">
        <v>92</v>
      </c>
      <c r="C9" s="101">
        <v>2176380.5299999998</v>
      </c>
      <c r="D9" s="101"/>
      <c r="E9" s="101"/>
      <c r="F9" s="101">
        <f t="shared" ref="F9:F13" si="3">+D9+E9</f>
        <v>0</v>
      </c>
      <c r="G9" s="101">
        <f t="shared" ref="G9:G13" si="4">+C9+F9</f>
        <v>2176380.5299999998</v>
      </c>
      <c r="H9" s="101"/>
      <c r="I9" s="101"/>
      <c r="J9" s="101"/>
      <c r="K9" s="101"/>
      <c r="L9" s="101">
        <f t="shared" ref="L9:L14" si="5">+C9+J9+K9</f>
        <v>2176380.5299999998</v>
      </c>
      <c r="M9" s="101"/>
      <c r="N9" s="101"/>
      <c r="O9" s="101"/>
      <c r="P9" s="102"/>
      <c r="Q9" s="102"/>
      <c r="S9" s="101"/>
      <c r="T9" s="149">
        <v>153570.76</v>
      </c>
      <c r="U9" s="125"/>
      <c r="V9" s="149">
        <v>6092.01</v>
      </c>
      <c r="W9" s="125">
        <f>+T9+U9+V9</f>
        <v>159662.77000000002</v>
      </c>
      <c r="X9" s="125"/>
      <c r="Y9" s="125"/>
      <c r="Z9" s="116"/>
      <c r="AA9" s="125"/>
      <c r="AB9" s="125">
        <f>+X9+Y9+Z9+AA9</f>
        <v>0</v>
      </c>
      <c r="AC9" s="125">
        <f t="shared" ref="AC9:AC14" si="6">+C9+W9+AB9</f>
        <v>2336043.2999999998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B10" s="125">
        <f>+X10+Y10+Z10+AA10</f>
        <v>0</v>
      </c>
      <c r="AC10" s="125">
        <f t="shared" si="6"/>
        <v>2.8199999999999954</v>
      </c>
      <c r="AD10" s="145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8282669.4699999997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7217843.1299999999</v>
      </c>
      <c r="H11" s="101"/>
      <c r="I11" s="101"/>
      <c r="J11" s="101"/>
      <c r="K11" s="101"/>
      <c r="L11" s="101">
        <f t="shared" si="5"/>
        <v>8282669.4699999997</v>
      </c>
      <c r="M11" s="101"/>
      <c r="N11" s="101"/>
      <c r="O11" s="101"/>
      <c r="P11" s="102"/>
      <c r="Q11" s="102"/>
      <c r="R11" s="102"/>
      <c r="S11" s="101"/>
      <c r="T11" s="149">
        <v>7469788.1399999997</v>
      </c>
      <c r="U11" s="125"/>
      <c r="V11" s="150">
        <v>26284.35</v>
      </c>
      <c r="W11" s="125">
        <f>+T11+U11+V11</f>
        <v>7496072.4899999993</v>
      </c>
      <c r="X11" s="125"/>
      <c r="Y11" s="125"/>
      <c r="Z11" s="125">
        <v>-172020.35</v>
      </c>
      <c r="AA11" s="102"/>
      <c r="AB11" s="125">
        <f>+X11+Y11+Z11+AA11</f>
        <v>-172020.35</v>
      </c>
      <c r="AC11" s="125">
        <f t="shared" si="6"/>
        <v>15606721.609999999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1235265.8199999998</v>
      </c>
      <c r="D12" s="125">
        <v>-876.14</v>
      </c>
      <c r="E12" s="101"/>
      <c r="F12" s="101">
        <f t="shared" si="3"/>
        <v>-876.14</v>
      </c>
      <c r="G12" s="101">
        <f t="shared" si="4"/>
        <v>1234389.68</v>
      </c>
      <c r="H12" s="101"/>
      <c r="I12" s="101"/>
      <c r="J12" s="101"/>
      <c r="K12" s="101"/>
      <c r="L12" s="101">
        <f t="shared" si="5"/>
        <v>1235265.8199999998</v>
      </c>
      <c r="M12" s="101"/>
      <c r="N12" s="101"/>
      <c r="O12" s="101"/>
      <c r="P12" s="101"/>
      <c r="Q12" s="101"/>
      <c r="R12" s="101"/>
      <c r="S12" s="101"/>
      <c r="T12" s="125"/>
      <c r="U12" s="125"/>
      <c r="V12" s="125"/>
      <c r="W12" s="125">
        <f t="shared" ref="W12:W14" si="7">+T12+U12+V12</f>
        <v>0</v>
      </c>
      <c r="X12" s="125"/>
      <c r="Y12" s="116"/>
      <c r="Z12" s="125">
        <v>-3730</v>
      </c>
      <c r="AA12" s="125"/>
      <c r="AB12" s="125">
        <f t="shared" si="2"/>
        <v>-3730</v>
      </c>
      <c r="AC12" s="125">
        <f t="shared" si="6"/>
        <v>1231535.8199999998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/>
      <c r="T13" s="125"/>
      <c r="U13" s="125"/>
      <c r="V13" s="125"/>
      <c r="W13" s="125">
        <f t="shared" si="7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1995919.65</v>
      </c>
      <c r="AD13" s="143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4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JUNIO</vt:lpstr>
      <vt:lpstr>'CANON JUNIO'!Área_de_impresión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2025-09-05T17:52:20Z</cp:lastPrinted>
  <dcterms:created xsi:type="dcterms:W3CDTF">2007-04-18T23:17:12Z</dcterms:created>
  <dcterms:modified xsi:type="dcterms:W3CDTF">2025-09-05T17:52:32Z</dcterms:modified>
</cp:coreProperties>
</file>