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JUNIO" sheetId="99" r:id="rId2"/>
  </sheets>
  <definedNames>
    <definedName name="_xlnm._FilterDatabase" localSheetId="1" hidden="1">JUNIO!$A$6:$M$1004</definedName>
    <definedName name="_xlnm.Print_Area" localSheetId="0">'||'!$B$4:$Q$35</definedName>
    <definedName name="_xlnm.Print_Area" localSheetId="1">JUNIO!$A$120:$M$238</definedName>
    <definedName name="_xlnm.Print_Titles" localSheetId="0">'||'!$1:$3</definedName>
    <definedName name="_xlnm.Print_Titles" localSheetId="1">JUNIO!$1:$6</definedName>
  </definedNames>
  <calcPr calcId="144525"/>
</workbook>
</file>

<file path=xl/calcChain.xml><?xml version="1.0" encoding="utf-8"?>
<calcChain xmlns="http://schemas.openxmlformats.org/spreadsheetml/2006/main">
  <c r="K235" i="99" l="1"/>
  <c r="K234" i="99"/>
  <c r="K233" i="99"/>
  <c r="K232" i="99"/>
  <c r="K231" i="99"/>
  <c r="G226" i="99"/>
  <c r="G75" i="99" l="1"/>
  <c r="G70" i="99" l="1"/>
  <c r="K237" i="99" l="1"/>
  <c r="G64" i="99"/>
  <c r="L237" i="99"/>
  <c r="J34" i="96" l="1"/>
</calcChain>
</file>

<file path=xl/sharedStrings.xml><?xml version="1.0" encoding="utf-8"?>
<sst xmlns="http://schemas.openxmlformats.org/spreadsheetml/2006/main" count="897" uniqueCount="604">
  <si>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</si>
  <si>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</si>
  <si>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</si>
  <si>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</si>
  <si>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</si>
  <si>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</si>
  <si>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</si>
  <si>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</si>
  <si>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</si>
  <si>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</si>
  <si>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</si>
  <si>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</si>
  <si>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</si>
  <si>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</si>
  <si>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</si>
  <si>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</si>
  <si>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</si>
  <si>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</si>
  <si>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</si>
  <si>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</si>
  <si>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</si>
  <si>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</si>
  <si>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</si>
  <si>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</si>
  <si>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</si>
  <si>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</si>
  <si>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</si>
  <si>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</si>
  <si>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</si>
  <si>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</si>
  <si>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</si>
  <si>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</si>
  <si>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</si>
  <si>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</si>
  <si>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</si>
  <si>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</si>
  <si>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</si>
  <si>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</si>
  <si>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</si>
  <si>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</si>
  <si>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</si>
  <si>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</si>
  <si>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</si>
  <si>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</si>
  <si>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</si>
  <si>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</si>
  <si>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</si>
  <si>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</si>
  <si>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</si>
  <si>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</si>
  <si>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</si>
  <si>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</si>
  <si>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</si>
  <si>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</si>
  <si>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</si>
  <si>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</si>
  <si>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</si>
  <si>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</si>
  <si>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</si>
  <si>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</si>
  <si>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</si>
  <si>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</si>
  <si>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</si>
  <si>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</si>
  <si>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</si>
  <si>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</si>
  <si>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</si>
  <si>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</si>
  <si>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</si>
  <si>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</si>
  <si>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</si>
  <si>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</si>
  <si>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</si>
  <si>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</si>
  <si>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</si>
  <si>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</si>
  <si>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</si>
  <si>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</si>
  <si>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</si>
  <si>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</si>
  <si>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</si>
  <si>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</si>
  <si>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</si>
  <si>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</si>
  <si>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</si>
  <si>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</si>
  <si>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</si>
  <si>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</si>
  <si>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</si>
  <si>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</si>
  <si>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</si>
  <si>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</si>
  <si>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</si>
  <si>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</si>
  <si>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</si>
  <si>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</si>
  <si>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</si>
  <si>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</si>
  <si>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</si>
  <si>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</si>
  <si>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</si>
  <si>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</si>
  <si>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</si>
  <si>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</si>
  <si>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</si>
  <si>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</si>
  <si>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</si>
  <si>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</si>
  <si>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</si>
  <si>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</si>
  <si>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</si>
  <si>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</si>
  <si>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</si>
  <si>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</si>
  <si>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</si>
  <si>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</si>
  <si>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</si>
  <si>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</si>
  <si>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</si>
  <si>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</si>
  <si>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</si>
  <si>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</si>
  <si>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</si>
  <si>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</si>
  <si>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</si>
  <si>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</si>
  <si>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</si>
  <si>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</si>
  <si>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</si>
  <si>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</si>
  <si>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</si>
  <si>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</si>
  <si>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</si>
  <si>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</si>
  <si>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</si>
  <si>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</si>
  <si>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</si>
  <si>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</si>
  <si>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</si>
  <si>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</si>
  <si>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</si>
  <si>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</si>
  <si>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</si>
  <si>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</si>
  <si>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</si>
  <si>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</si>
  <si>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</si>
  <si>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</si>
  <si>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</si>
  <si>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</si>
  <si>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</si>
  <si>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</si>
  <si>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</si>
  <si>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</si>
  <si>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</si>
  <si>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</si>
  <si>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</si>
  <si>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</si>
  <si>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</si>
  <si>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</si>
  <si>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</si>
  <si>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</si>
  <si>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</si>
  <si>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</si>
  <si>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</si>
  <si>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</si>
  <si>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</si>
  <si>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</si>
  <si>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</si>
  <si>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</si>
  <si>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</si>
  <si>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</si>
  <si>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</si>
  <si>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</si>
  <si>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</si>
  <si>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</si>
  <si>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</si>
  <si>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</si>
  <si>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</si>
  <si>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</si>
  <si>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</si>
  <si>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</si>
  <si>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</si>
  <si>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</si>
  <si>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</si>
  <si>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</si>
  <si>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</si>
  <si>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</si>
  <si>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</si>
  <si>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</si>
  <si>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</si>
  <si>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</si>
  <si>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</si>
  <si>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</si>
  <si>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</si>
  <si>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</si>
  <si>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</si>
  <si>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</si>
  <si>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CANON</t>
  </si>
  <si>
    <t xml:space="preserve">PENALIDAD APLICADA A OLCH INVERSIONES E.I.R.L. </t>
  </si>
  <si>
    <t>137</t>
  </si>
  <si>
    <t xml:space="preserve"> PENALIDAD DE DIAZ MORALES MARINA ANGELMIRA</t>
  </si>
  <si>
    <t>GIRO QUE SE REALIZA POR EL PAGO DE PENALIDAD DE DIAZ MORALES MARINA ANGELMIRA SERVICIO DE DIGITALIZADOR DE LOS DIVERSOS DOCUMENTOS DEL ARCHIVO DEL AÑO 2006 DE LA DIRECCION REGIONAL DE TRABAJO Y PROMOCION DEL EMPLEO TRANSF TR 18</t>
  </si>
  <si>
    <t>25000034</t>
  </si>
  <si>
    <t xml:space="preserve">PENALIDAD APLICADA  JHOCELYN GALLARDO HUAMAN </t>
  </si>
  <si>
    <t>GORECAJ -SEDE CENTRAL RECAUDACION POR LA PENALIDAD APLICADA A LA O/S 1664 SIAF N° 8027 DEL PROVEEDOR JHOCELYN GALLARDO HUAMAN SEGUN PROVEIDO N° D640-2025-GR.CAJ-DRA/DT EXP 000775-2025-003199 DEL 16-01-2025 FONCOR</t>
  </si>
  <si>
    <t>25000093</t>
  </si>
  <si>
    <t>PENALIDAD CORRESPONDIENTE A NOMBRE DEL PROVEEDOR CORREA SANCHEZ ELVIA MILAGROS, PERTENECIENTE A LA SUB GERENCIA DE PROMOCION EMPRESARIAL DEL GRC</t>
  </si>
  <si>
    <t>25000071</t>
  </si>
  <si>
    <t>Penalidad Consentida Escobal Chavez Juan Carlos</t>
  </si>
  <si>
    <t>Penalidad Consentida Escobal Chavez Juan Carlos Directiva 004-2024 EF/52.06 SIAF 8320,O/S 1703, por servicio de terceros - R.D.R</t>
  </si>
  <si>
    <t>Penalidad Consentida a Escobar Chavez Juan Carlos</t>
  </si>
  <si>
    <t>Penalidad Consentida a Escobar Chavez Juan Carlos (R/H 55) 004-2024 EF/52.06 SIAF 8320 , O/S 1703 servicios de tercero RDR</t>
  </si>
  <si>
    <t>Penalidad Consentida a Escobar Olivares Estefani Lisbeth</t>
  </si>
  <si>
    <t>Penalidad Consentida a Escobar Olivares Estefani Lisbeth Directiva 004-2024 EF/52.06 SIAF 11020 ,O/S 2414, servicio de tercero RDR R/I 003</t>
  </si>
  <si>
    <t>Penalidad Consentida aMaqui Mining Cajamarca</t>
  </si>
  <si>
    <t>Penalidad Consentida aMaqui Mining Cajamarca Directiva 004-2024 EF/52.06 SIAF 10592,O/S 2289, servicio de t ercero ROR/I 4</t>
  </si>
  <si>
    <t xml:space="preserve">Penalidad Consentida a Distribuidor y Transporte San Juan </t>
  </si>
  <si>
    <t>Penalidad Consentida a Distribuidor y Transporte San Juan Directiva 004-2024 EF/52.06 SIAF 10607 ,O/S 2289 , servicio de tercero ROR/I 5</t>
  </si>
  <si>
    <t>Penalidad Consentida a chuquimango mori jefferson smith</t>
  </si>
  <si>
    <t>Penalidad Consentida a chuquimango mori jefferson smith Directiva 004-2024 EF/52.06 SIAF 10029 ,O/S 2163 , servicio de tercero ROR/I 06</t>
  </si>
  <si>
    <t xml:space="preserve">Penalidad Consentida Diaz Pichen Sabino </t>
  </si>
  <si>
    <t>Penalidad Consentida Diaz Pichen Sabino David SIAF 1 0733 ,O/s 2356, servicio de terceros, RO R/I 07</t>
  </si>
  <si>
    <t>Penalidad Consentida chasquero terrones</t>
  </si>
  <si>
    <t>Penalidad Consentida chasquero terrones Directiva 004-2024 EF/52.06 SIAF 9247 O/S 2009 SERV TERCEROS FONCO RR/I 15</t>
  </si>
  <si>
    <t xml:space="preserve">Penalidad Consentida Diaz Pichen Sabino David </t>
  </si>
  <si>
    <t>Penalidad Consentida Diaz Pichen Sabino David SIAF 1 0733 ,O/s 2356, servicio de terceros, RO R/I 08</t>
  </si>
  <si>
    <t>Penalidad Consentida Diaz Pichen Sabino David</t>
  </si>
  <si>
    <t>Penalidad Consentida Diaz Pichen Sabino David SIAF 10733 ,O/s 2356, servicio de terceros, RO R/I 09</t>
  </si>
  <si>
    <t xml:space="preserve">Penalidad Consentida a Diaz pichen sbino David </t>
  </si>
  <si>
    <t>Penalidad Consentida a Diaz pichen sbino David Directiva 004-2024 EF/52.06 SIAF 10733 O/s 2356 servicios de terceros RO R/I 10</t>
  </si>
  <si>
    <t xml:space="preserve">Penalidad Consentida a CONSORCIO SAN JOSE </t>
  </si>
  <si>
    <t>Penalidad Consentida a CONSORCIO SN JOSE Directiva 004-2024 EF/52.06 SIAF 13257 OF 68*2024 GR.CAJ GGR MEJ. I E CETPRO FONCOR</t>
  </si>
  <si>
    <t xml:space="preserve">Penalidad Consentida a DIAZ MELCHOR FREDI JHUNIOR </t>
  </si>
  <si>
    <t>Penalidad Consentida a DIAZ MELCHOR FREDI JHUNIOR Directiva 004-2024 EF/52.06 SIAF 5004 ,O/s 1037, servici o de tercero, FONCOR R/I 012</t>
  </si>
  <si>
    <t xml:space="preserve">Penalidad Consentida a bazan briones hernando </t>
  </si>
  <si>
    <t>Penalidad Consentida a bazan briones hernando Directiva 004-2024 EF/52.06 SIAF 8739, O/s O/S 1002SERV TERCE ROS FONCORR/I 13</t>
  </si>
  <si>
    <t>Penalidad Consentida huccha ramirez teofilo</t>
  </si>
  <si>
    <t>Penalidad Consentida huccha ramirez teofilo Directiva 004-2024 EF/52.06 SIAF SIAF 8739 O/S 1903 SERV TERCE ROS FONCORR/I 14</t>
  </si>
  <si>
    <t>Penalidad Consentida delgado rosales Napoleon</t>
  </si>
  <si>
    <t>Penalidad Consentida delgado rosales Napoleon Directiva 004-2024 EF/52.06 SIAF 9307 O/S 2024 SERV TERCEROS FONCORR/I 16</t>
  </si>
  <si>
    <t xml:space="preserve">Penalidad Consentida Gutierrez Llanos Angie Gabriela Noemi </t>
  </si>
  <si>
    <t>Penalidad Consentida Gutierrez Llanos Angie Gabriela Noemi (R/H 6) Directiva 004-2024 EF/52.06 SIAF 749 7,O/s 1490 servicios de terceros - foncorR/I 17</t>
  </si>
  <si>
    <t xml:space="preserve">Penalidad Consentida sanchez Vargas ana iris </t>
  </si>
  <si>
    <t>Penalidad Consentida sanchez Vargas ana iris Directiva 004-2024 EF/52.06 SIAF 10567 O/S 2279 FONCORR/I 18</t>
  </si>
  <si>
    <t xml:space="preserve">Penalidad Consentida San Pedro J &amp; J ASOCIADOS SA </t>
  </si>
  <si>
    <t>Penalidad Consentida San Pedro J &amp; J ASOCIADOS SA Directiva 004-2024 EF/52.06 SIAF 10576 O/S 2305 FONCOR R/I 19</t>
  </si>
  <si>
    <t>Penalidad Consentida JOSE ISAIAS MARIN</t>
  </si>
  <si>
    <t>Penalidad Consentida JOSE ISAIAS MARIN Sanchez Directiva 004-2024 EF/52.06 SIAF10887,O/ 2378 Contrato (027- 2024-GR.CAJ.) mej. del servicio educativo - FONCOR R/I 20 SECTOR:SEDE</t>
  </si>
  <si>
    <t>Penalidad Consentida JUAN EVERT ZUÑIGA DIAZ</t>
  </si>
  <si>
    <t>Penalidad Consentida JUAN EVERT ZUÑIGA DIAZ Directiva 004-2024 EF/52.06 SIAF 11341 O/S 2454 FONCOR)R/I 21</t>
  </si>
  <si>
    <t xml:space="preserve">Penalidad Consentida A BLANCO MASS HECTOR NERY </t>
  </si>
  <si>
    <t>Penalidad Consentida A BLANCO MASS HECTOR NERY Directiva 004-2024 EF/52.06 SIAF 12055 O/S 2612 FONCOR R/ I 22</t>
  </si>
  <si>
    <t>Penalidad Consentida CARDENAS UGARTE JUAN REGULO 3</t>
  </si>
  <si>
    <t>Penalidad Consentida CARDENAS UGARTE JUAN REGULO Directiva 004-2024 EF/52.06 SIAF 12056 O/S 2562 FONCOR R/I 23</t>
  </si>
  <si>
    <t>Penalidad Consentida TERRA SERVICIOS INTEGRALES SAC</t>
  </si>
  <si>
    <t>Penalidad Consentida TERRA SERVICIOS INTEGRALES SAC SIAF 11526 O/S 2498 ROR/I 24</t>
  </si>
  <si>
    <t>PENALIDAD CONSENTIDA A EDINSON ROJAS VEGA</t>
  </si>
  <si>
    <t>PENALIDAD CONSENTIDA A EDINSON ROJAS VEGA SIAF 1152 6 O/S 2498 ROR/I 25</t>
  </si>
  <si>
    <t xml:space="preserve">PENALIDAD CONSENTIDA A ROJAS VEGA EDINSON </t>
  </si>
  <si>
    <t>PENALIDAD CONSENTIDA A ROJAS VEGA EDINSON SIAF 1152 6 O/S 2498 ROR/I 26</t>
  </si>
  <si>
    <t>MES DE ENERO 2025</t>
  </si>
  <si>
    <t>PENALIDAD CONSENTIDA A CONSULTORES CONSTRUCTORES RIBAS EIRL</t>
  </si>
  <si>
    <t>PENALIDAD CONSENTIDA A CONSULTORES CONSTRUCTORES RIBAS EIRLMEJ CARRT 101 SIAF 13509 2024 RO</t>
  </si>
  <si>
    <t>PENALIDAD  MUÑOZ CONTRERAS FANNY</t>
  </si>
  <si>
    <t>PENALIDAD APLICADA A A MUÑOZ CONTRERAS FANNY SIAF 5066, O/S 1052,ASIST TEC PROD LACTEOS FTE FTO FONCOR</t>
  </si>
  <si>
    <t xml:space="preserve">PENALIDAD BAZAN BRIONES HERNANDO - </t>
  </si>
  <si>
    <t>PENALIDAD APLICADA A BAZAN BRIONES HERNANDO - SIAF 5768, O/S 1002, EXPED TEC CONSTRUC Y MEJ CARRETA PE 3N BAMBAMARCA FONCOR</t>
  </si>
  <si>
    <t>PENALIDAD  BAZAN BRIONES HERNANDO</t>
  </si>
  <si>
    <t>PENALIDAD  HUAMAN ALVITES HUGO REINERIO</t>
  </si>
  <si>
    <t>PENALIDAD APLICADA A HUAMAN ALVITES HUGO REINERIO SIAF 914, O/S 2031, SUPERV PLANES DE NEGOCIO FTE FTO FONC OR</t>
  </si>
  <si>
    <t>PENALIDAD  A AYAYPOMA JULCAMORO GERSON JHONATAN</t>
  </si>
  <si>
    <t>PENALIDAD APLICADA A AYAYPOMA JULCAMORO GERSON JHONATAN SIAF 11025, O/S 2420, PROFESION ALCOORD Y PRIOR C POBLADOS-REGALIAS MINERAS</t>
  </si>
  <si>
    <t>PENALIDAD APLICADA A VASQUEZ HUASASQUICHE PATRICIA MARLENE</t>
  </si>
  <si>
    <t>PENALIDAD APLICADA A VASQUEZ HUASASQUICHE PATRICIA MARLENE SIAF 8689, O/S 1866, APOYO ADMINIS GABINETE DE AS ESORES FTE FTO RO</t>
  </si>
  <si>
    <t>PENALIDAD APLICADA A TASILLA CHILON LUIS ANGEL</t>
  </si>
  <si>
    <t>PENALIDAD APLICADA A TASILLA CHILON LUIS ANGEL, SIAF 9219, O/S 1983, SERVICIO PROCURADURIA PÚBLICA FTE FTO RO</t>
  </si>
  <si>
    <t>PENALIDAD APLICADA A SAMANIEGO HUANCAS CESAR MARK .</t>
  </si>
  <si>
    <t>PENALIDAD APLICADA A SAMANIEGO HUANCAS CESAR MARK . SIAF 13221, O/S 2762, IMP MOD SECADORES SOLAR FTE FTO F ONCOR</t>
  </si>
  <si>
    <t>PENALIDAD APLICADA A IDROGO BARBOZA LUCY DARLENY,</t>
  </si>
  <si>
    <t>PENALIDAD APLICADA A IDROGO BARBOZA LUCY DARLENY, SIAF 8287, O/S 1721,ACCIONES MEJORA "PROG ART PREVY RE D E ANEMIA -FONCOR</t>
  </si>
  <si>
    <t>PENALIDAD APLICAD A GUTIERREZ LLANOS ANGIE GABRIELA NOEMI</t>
  </si>
  <si>
    <t>PENALIDAD APLICAD A GUTIERREZ LLANOS ANGIE GABRIELA NOEMI SIAF 7497, O/S 1490, ACTUAL BASE DE DATOS GOBLOCA LES DIRECCION VIVIENDA-FONCOR</t>
  </si>
  <si>
    <t xml:space="preserve">PENALIDAD APLICADA A SANCHEZ ELVIA MILAGROS </t>
  </si>
  <si>
    <t>PENALIDAD APLICADA A SANCHEZ ELVIA MILAGROS SI AF8866, O/S 1934, SERVICIO MEJ PLANTA DE PROC Y COMERC DEL CUY -FONCOR</t>
  </si>
  <si>
    <t>PENALIDAD APLICADA A JOSE ISAIAS MARIN SANCHEZ</t>
  </si>
  <si>
    <t>PENALIDAD APLICADA A JOSE ISAIAS MARIN SANCHEZ. SIA F 10887, O/S 2378, SERV INVENTARIO -FONCOR</t>
  </si>
  <si>
    <t xml:space="preserve">PENALIDAD APLICADA A ZURA </t>
  </si>
  <si>
    <t>PENALIDAD APLICADA A ZURA SERVICIOS Y PRODUCTOS AGROINDUSTRIALES SIAF 13229, O/C 730, BIENES P ARA EL PLA N DE NEGOCIO COSECHA DE CAFE FONCOR</t>
  </si>
  <si>
    <t xml:space="preserve">PENALIDAD APLICADA A LEON HUAMAN PEDRO ELI </t>
  </si>
  <si>
    <t>PENALIDAD APLICADA A LEON HUAMAN PEDRO ELI SIAF 9 567, O/S 2075, PROFESIONAL MEDICO FTE FTO FONCOR</t>
  </si>
  <si>
    <t>PENALIDAD APLICADA A CONSORCIO SUPERVISOR BAÑOS</t>
  </si>
  <si>
    <t>PENALIDAD APLICADA A CONSORCIO SUPERVISOR BAÑOS SIAF 13600, VAL N° 01 - SUPERV EXP TEC MEJ Y AMPL SERV OP MISIONALES -FONCOR</t>
  </si>
  <si>
    <t>PENALIDAD APLICAD A SAGASTEGUI FERNANDEZ ZOILA ESTHER</t>
  </si>
  <si>
    <t>PENALIDAD APLICAD A SAGASTEGUI FERNANDEZ ZOILA ESTHER SIAF 4806, O/S 998, PROFESIONAL PARA GESTOR SOCIAL F TE FTO FONCOR</t>
  </si>
  <si>
    <t xml:space="preserve">PENALIDAD APLICADA A INVERSIONISTAS RONALD </t>
  </si>
  <si>
    <t>PENALIDAD APLICADA A INVERSIONISTAS RONALD SIA F12869, O/C 702, ADQUISICION DE SILLONES GIRATORIOS FTE FTO REGALIAS MINERAS</t>
  </si>
  <si>
    <t>PENALIDAD APLICADA A BARBOZA VARGAS GLADIS LILIAN</t>
  </si>
  <si>
    <t>PENALIDAD APLICADA A BARBOZA VARGAS GLADIS LILIAN SIAF 12230 O/S 2632, ELAB DE MER CHANDISING FERIAS LABOR ALES -TRANSF TR 18</t>
  </si>
  <si>
    <t xml:space="preserve">PENALIDAD APLICDA A GALVEZ MUÑOZ JUAN LUIS MIGUEL </t>
  </si>
  <si>
    <t>PENALIDAD APLICDA A GALVEZ MUÑOZ JUAN LUIS MIGUEL SIAF 10252, O/S 1748, SERVICIO DE UN ABOGADOCONSEJERA REGIONAL JAEN FTE FTO RO</t>
  </si>
  <si>
    <t>PENALIDAD CONSENTIDA A MIGUEL ABANTO URBINA</t>
  </si>
  <si>
    <t>PENALIDAD CONSENTIDA A MIGUEL ABANTO URBINA SIA F8951, O/S 1948, ERVICIO ESPEC GESTIÓN CONTABLE Y ADM FONCOR</t>
  </si>
  <si>
    <t>PENALIDAD CONSENTIDA A A WALTER ISIDRO VELASQUEZ ZEÑA</t>
  </si>
  <si>
    <t>PENALIDAD CONSENTIDA A A WALTER ISIDRO VELASQUEZ ZEÑA, SIAF 1886, O/S 2568SUPERVISOR INST FUNCIO SISTEMAS DE AGUA POTABLE FONCOR</t>
  </si>
  <si>
    <t>PENALIDAD APLICADA A CABRERA HERNANDEZ JOSE RICARDO-</t>
  </si>
  <si>
    <t>PENALIDAD APLICADA A CABRERA HERNANDEZ JOSE RICARDO- SULTORÍA SIAF 13589, O/S 2795, EXP TÉC: " RECUP SERV ECOSIS REGU HÍDRICA CELENDÍN,-FONCOR</t>
  </si>
  <si>
    <t>PENALIDAD APLICADA A OLCH INVERSIONES E.I.R.L. SIAF13593, O/C 756, BIENES MEJ COMERCIAL QUESO TIPO SUIZO -FONCOR</t>
  </si>
  <si>
    <t>PENALIDAD APLICADA A NIETO CHEVEZ MARIO RICARDO VALENTIN</t>
  </si>
  <si>
    <t>PENALIDAD APLICADA A NIETO CHEVEZ MARIO RICARDO VALENTIN SIAF 10420, O/S 2241, ASSITENTE ADMINISTRATIVO RO</t>
  </si>
  <si>
    <t xml:space="preserve">PENALIDAD APLICADA A RAMOS ORTIZ ELVIA </t>
  </si>
  <si>
    <t>PENALIDAD APLICADA A RAMOS ORTIZ ELVIA SIAF 1073 0, O/S 2353, FISCALIZACION AL CONSEJERO DE CHOTA RO</t>
  </si>
  <si>
    <t>Penalidad  Rabanal Ibañez Genner</t>
  </si>
  <si>
    <t>Penalidad Consentida a Rabanal Ibañez Genner Directiva 004-2024 EF.52.06 SIAF 1095 FONCOR</t>
  </si>
  <si>
    <t xml:space="preserve">PENALIDAD FEBRERO </t>
  </si>
  <si>
    <t>PENALIDAD CONSORCIO JC INGENIEROS SIAF 1399 O/S 207 ELABORACION EXPEDIENTES TECNICOS FTE FTO FONCOR R/I 70</t>
  </si>
  <si>
    <t>Penalidad Consentida Ancol Ingenieros SAC SIAF 2432,O/S , por servicio de ceros - Ampliación IE 821425 FONCOR</t>
  </si>
  <si>
    <t>Penalidad Consentida a Tejada Silva Noemi ,O/S 36 SIAF 285,O/S 36, por servicio de terceros - R.O</t>
  </si>
  <si>
    <t>Penalidad Consentida a Ingeniería Consultoría Centro de Investigación Gestión y Serv. Generales S IAF 1893 Construccióne Instalación secadores solares Fte Fto Canon R/I 74</t>
  </si>
  <si>
    <t>Penalidad Consentida a Ingeniería Consultoría Centro de Investigación Gestión y Serv. Generales SIAF 1893 Construccióne Instalación de secadores Solares FTE FTO CANON</t>
  </si>
  <si>
    <t>PENALIDAD MARZO</t>
  </si>
  <si>
    <t xml:space="preserve"> Consorcio Virgen de la Puerta</t>
  </si>
  <si>
    <t>Penalidad Consentida a Consorcio Virgen de la Puerta SIAF 2 767 Mej obra IE publica Militar General Hoyos Rubio FTE FTOFONCOR</t>
  </si>
  <si>
    <t xml:space="preserve">A ANCOL INGENIEROS S.A.C. </t>
  </si>
  <si>
    <t>PENALIDAD APLICAD A ANCOL INGENIEROS S.A.C. SERVICIO DE CON SULTORÍA DE OBRA PARA ELABORACIÓN DEL EXPEDIENTE TÉCNICO DELPROYECTO DE INVERSIÓN MEJORAMIENTO Y AMPLIACIÓN DEL SERVICI OEDUCATIVO , INSTITUCIÓN EDUCATIVA PRIMARIA N° 82066 Y LA INS TITUCIÓN EDUCATIVA SECUNDARIA JOSÉ OLAYA B ALANDRA HUARACLLADEL DISTRITO DE JESÚS - CAJAMARCA - CAJAMARCA siaf 2432 FON COR</t>
  </si>
  <si>
    <t xml:space="preserve">Consorcio Angeles </t>
  </si>
  <si>
    <t>Penalidad Consentida a Consorcio Angeles SIAF 2921 O/S 545 elaboracion Expedientes Tecnicos SIAF 2921 FTE FTO FONCOR</t>
  </si>
  <si>
    <t xml:space="preserve">Huaman campos Hilda magdalena </t>
  </si>
  <si>
    <t>Penalidad Consentida a Huaman campos Hilda magdalena SIAF 1 979 O/S 349 por servicio de alquiler de un movil camioneta SIAF 1979 FTE FTO RO</t>
  </si>
  <si>
    <t>PENALIDADES ABRIL</t>
  </si>
  <si>
    <t>PENALIDAD GRUPO OBGMS SIAF 3190 O/S 3190 ADQUISICION DE EQUIPOS DE AYUDA BIOMEDICA SIAF 3190 RO</t>
  </si>
  <si>
    <t>Penalidad BAUTISTA ZORRILLA ALEX FERNANDO Directiva 004-2024EF/52.06 SIAF 1914 O/S 309, por servicio de terceros - R.O</t>
  </si>
  <si>
    <t>Penalidad Consentida  a Pesanates Arana Jorge Ignacio Directiva 004-2024 EF/52.06 SIAF1892,O/S 304, por servicios de terceros   RO</t>
  </si>
  <si>
    <t>Penalidad Consentida a Arana Jorge Ignacio Directiva 004-2024 EF/52.06 SIAF1892,O/S 304, por servicios de terceros RO</t>
  </si>
  <si>
    <t>PENALIDAD BECERRA VASQUEZ NIKOL ALEXANDRA SIAF 1575 O/S 239 SERVICIOS DE TERCEOS RO</t>
  </si>
  <si>
    <t>PENALIDAD SERVICIOS GENERALES HANIEL Directiva 004-2024 EF/52.06 SIAF 2778 O/S507 , por servicio de impresión RO</t>
  </si>
  <si>
    <t>Penalidad Consentida a RAMIREZ ROSARIO FLOR MARIANA Directiva 004-2024 EF/52.06 SIAF 1839 O/S 311 por servicio de TERCEROS RO</t>
  </si>
  <si>
    <t>Penalidad Consentida a CHAVEZ ORTIZ EDMUNDO ALAN Directiva 004-2024 EF/52.06 SIAF 1342 ,O/S186 , por servicio de terceros -FONCOR</t>
  </si>
  <si>
    <t>Penalidad Consentida a Bautista Zorrilla Alex Fernando SIAF 1914,O/S 309 , por servicio de terceros - R.O</t>
  </si>
  <si>
    <t>PENALIDAD CONSENTIDA NIETO CHAVEZ MARIO O/S308 SERVICIOS DE TERCEROS RO</t>
  </si>
  <si>
    <t>PENALIDAD A NIETO CHAVEZ MARIO RICARDO VALENTIN SIAF 1918 O/S 308 SERVICIOS DE TECERO RO</t>
  </si>
  <si>
    <t>Penalidad Consentida a Nieto Chavez Mario Ricardo Valentin SIAF1918,O/S 308, por servicio de terceros - siaf 1918 RO</t>
  </si>
  <si>
    <t>PENALIDAD A CALLE HUAMAN YESHABANI MIREY SIAF 1837 O/S 303 SERVICIO DE ALQUILER FTE RO</t>
  </si>
  <si>
    <t>Penalidad Consentida jaramillo aguilar alexandra SIAF 2247 por servicio de terceros RO</t>
  </si>
  <si>
    <t>PENALIDAD CONSENTIDA A CONSORCIO EDUCATIVO CAJAMARCA SIAF 3785 REMODELACION HNO VICTORINO  FTE FTO FONCOR</t>
  </si>
  <si>
    <t>Penalidad Consentida TEJADA ALVA SILVA NOEMI SIAF 285 por servicio de terceros RO</t>
  </si>
  <si>
    <t>Penalidad Consentida RODRIGUEZ BERNAL WILDER SIAF 2253 , porservicio de terceros REGALIAS</t>
  </si>
  <si>
    <t>Penalidad Consentida a Jaramillo Aguilar Alexandra Evelyn SIAF 2247 ,O/S 371, por servicio de TERCEROS RO</t>
  </si>
  <si>
    <t>Penalidad Consentida a CHAMAN COFEE Empresa Individual de responsabilidad Limitada SIAF 2212 ,O/S 364, por servicio de TERCEROS RO</t>
  </si>
  <si>
    <t>Penalidad Consentida ORTIZ CABANILLAS EDGAR EMILIO Directiva 004-2024 EF/52.06 SIAF 2149, por servicio de terceros REGALIAS</t>
  </si>
  <si>
    <t>Penalidad Consentida CONSORCIO VIRGEN DE LA PUERTA Directiva004-2024 EF/52.06 SIAF 2247 4475 OBRA MEJ IE PUBLICA MILITA R R/I 124 FTE FTO FONCOR</t>
  </si>
  <si>
    <t>PENALIDAD NIETO CHEVEZ MARIO RICARDO SIAF 1918 FTE FTO RO R/I 122</t>
  </si>
  <si>
    <t>Penalidad Consentida TASILLA GUTIERREZ ERIKA LIZBETH Directiva 004-2024 EF/52.06 SIAF2381 SERVICIOS DE TERCEROS RO R/I 121</t>
  </si>
  <si>
    <t>Penalidad Consentida RUIZ PARIONA JULIA SHARIFTT Directiva 004-2024 EF/52.06 SIAF 1992 SERVICIO DE TERCERO SIAF 1992 RO R/I 123</t>
  </si>
  <si>
    <t>Penalidad Consentida CONSORCIO SUPERVISOR MILITAR Directiva 004-2024 EF/52.06 SIAF 3776 OBRA IE PUBLICA MILITAR RAFAEL HRUBIO FTE FTO FONCOR</t>
  </si>
  <si>
    <t>0000005352</t>
  </si>
  <si>
    <t>Penalidad Consentida López Chacón  Jhon    Directiva 004-2024 EF/52.06  SIAF 1887    por servicio de consultoría  FTE FTO FONCOR</t>
  </si>
  <si>
    <t>0000005367</t>
  </si>
  <si>
    <t>Penalidad Consentida Hernandez Suarez MERLY DAYELI Directiva004-2024 EF/52.06 SIAF 2388 SERVICIOS D ETERCEROS RDR R/I 1 29 FTE FTO RDR</t>
  </si>
  <si>
    <t>Penalidad Consentida GUTIERREZ MARIN DEYSI ISAMAR Directiva 004-2024 EF/52.06 SIAF 1324 por servicio de terceros FTE FTORO R/I 127</t>
  </si>
  <si>
    <t>PENALIDAD SUAREZ ROMERO HENRY SIAF 4746 FTE FTO FONCON R/I  126</t>
  </si>
  <si>
    <t>Penalidad Consentida MAQ MINING Directiva 004-2024 EF/52.06 SIAF 1692 por servicio de alquiler de camioneta FTE FTO RO R/I 125</t>
  </si>
  <si>
    <t>Penalidad Consentida  Conde  Rios Ivanovska  Directiva 004-2024 EF/52.06 SIAF  1577  SERVICIOS D ETERCEROS  FTO FTO RO R137</t>
  </si>
  <si>
    <t>PENALIDAD CONSENTIDA PESANTES ARANDA JORGE IGNACIO SIAF 2248SERVICIOS DE TERCEROS FTE FTO RO R/I 136</t>
  </si>
  <si>
    <t>Penalidad Consentida Guevra Vasquez Eber Directiva 004-2024 EF/52.06 SIAF 1936 SERVICIOS D ETERCEROS FTE FTO RO R/I 131</t>
  </si>
  <si>
    <t>PENALIDAD CONSENTIDA PESANTES ARANDA JORGE IGNACIO SIAF 2248FTE FTO RO R/II 134</t>
  </si>
  <si>
    <t>Penalidad Consentida Ruiz Pariona Julia sSariftt Directiva 004-2024 EF/52.06 SIAF1992 por servicio de terceros FTE FTO RO R/I 130</t>
  </si>
  <si>
    <t>Penalidad Consentida CABRERA HERNANDEZ JOSE SIAF 4048 SERVICIOS D ETERCEROS FTE FTO FONCOR R/I 135</t>
  </si>
  <si>
    <t>Penalidad Consentida Flores Galvez Jhonatan Jarol Directiva 004-2024 EF/52.06 SIAF 1333 servicios d eterceros FTE FTO REGALIAS s R/I 132</t>
  </si>
  <si>
    <t>Penalidad Consentida CABRERA ALDAVE OLINDA JOSEFINA Directiva 004-2024 EF/52.06 SIAF 2464 FTE FTO 13 DONACIONES R/I 133</t>
  </si>
  <si>
    <t>Penalidad Consentida  PESANTES ARANDA JORGE IGNACIO  SIAF 1892 SERVICIOS DE  TERCEROS FTE FTO  RO  R/I 138</t>
  </si>
  <si>
    <t>Penalidad Consentida servicio de alquiler de Movil SIAF 1955Servicios de alquiler movil Fte Fto RO R/I 143</t>
  </si>
  <si>
    <t>PENALIDAD CONSENTIDA SB SOLUCIONES SERVICIO,ALQUILER DE VEHICULO SIAF 1955 FTE FTO RO R/I 140</t>
  </si>
  <si>
    <t>PENALIDAD CONSENTIDA SB SOLUCIONES SERVICIO ALQUILER MOVIL SIAF 1955 FTE FTO RO R/I 142</t>
  </si>
  <si>
    <t>PENALIDAD CONSENTIDA JY TELLOS SERVICIOS GENERALES SIAF 2018FTE FTO RO R/I 143</t>
  </si>
  <si>
    <t>PENALIDADES MAYO</t>
  </si>
  <si>
    <t>PENALIDAD GRUPO OBGMS</t>
  </si>
  <si>
    <t xml:space="preserve">Penalidad BAUTISTA ZORRILLA ALEX FERNANDO </t>
  </si>
  <si>
    <t xml:space="preserve">Penalidad Consentida  a Pesanates Arana Jorge Ignacio </t>
  </si>
  <si>
    <t xml:space="preserve">Penalidad Consentida a Arana Jorge Ignacio </t>
  </si>
  <si>
    <t xml:space="preserve">PENALIDAD BECERRA VASQUEZ NIKOL ALEXANDRA </t>
  </si>
  <si>
    <t xml:space="preserve">PENALIDAD SERVICIOS GENERALES HANIEL </t>
  </si>
  <si>
    <t>Penalidad Consentida a RAMIREZ ROSARIO FLOR MARIANA</t>
  </si>
  <si>
    <t xml:space="preserve">Penalidad Consentida a CHAVEZ ORTIZ EDMUNDO ALAN </t>
  </si>
  <si>
    <t xml:space="preserve">Penalidad Consentida a Bautista Zorrilla Alex Fernando </t>
  </si>
  <si>
    <t>PENALIDAD CONSENTIDA NIETO CHAVEZ MARIO</t>
  </si>
  <si>
    <t>PENALIDAD A NIETO CHAVEZ MARIO RICARDO VALENTIN</t>
  </si>
  <si>
    <t xml:space="preserve">Penalidad Consentida a Nieto Chavez Mario Ricardo Valentin </t>
  </si>
  <si>
    <t xml:space="preserve">PENALIDAD A CALLE HUAMAN YESHABANI MIREY </t>
  </si>
  <si>
    <t xml:space="preserve">Penalidad Consentida jaramillo aguilar alexandra SIAF 2247 </t>
  </si>
  <si>
    <t>PENALIDAD CONSENTIDA A CONSORCIO EDUCATIVO CAJAMARCA SIAF 3785</t>
  </si>
  <si>
    <t xml:space="preserve">Penalidad Consentida TEJADA ALVA SILVA NOEMI SIAF 285 </t>
  </si>
  <si>
    <t xml:space="preserve">Penalidad Consentida RODRIGUEZ BERNAL WILDER </t>
  </si>
  <si>
    <t xml:space="preserve">Penalidad Consentida a Jaramillo Aguilar Alexandra Evelyn </t>
  </si>
  <si>
    <t>Penalidad Consentida a CHAMAN COFEE Empresa Individual de responsabilidad Limitada</t>
  </si>
  <si>
    <t xml:space="preserve">Penalidad Consentida ORTIZ CABANILLAS EDGAR EMILIO </t>
  </si>
  <si>
    <t xml:space="preserve">Penalidad Consentida CONSORCIO VIRGEN DE LA PUERTA </t>
  </si>
  <si>
    <t xml:space="preserve">PENALIDAD NIETO CHEVEZ MARIO RICARDO </t>
  </si>
  <si>
    <t>Penalidad Consentida TASILLA GUTIERREZ ERIKA LIZBETH</t>
  </si>
  <si>
    <t xml:space="preserve">Penalidad Consentida RUIZ PARIONA JULIA SHARIFTT </t>
  </si>
  <si>
    <t>Penalidad Consentida CONSORCIO SUPERVISOR MILITAR</t>
  </si>
  <si>
    <t xml:space="preserve">Penalidad Consentida López Chacón  Jhon    </t>
  </si>
  <si>
    <t xml:space="preserve">Penalidad Consentida Hernandez Suarez MERLY DAYELI </t>
  </si>
  <si>
    <t xml:space="preserve">Penalidad Consentida GUTIERREZ MARIN DEYSI ISAMAR </t>
  </si>
  <si>
    <t>PENALIDAD SUAREZ ROMERO HENRY</t>
  </si>
  <si>
    <t>Penalidad Consentida MAQ MINING</t>
  </si>
  <si>
    <t xml:space="preserve">Penalidad Consentida  Conde  Rios Ivanovska  </t>
  </si>
  <si>
    <t>PENALIDAD CONSENTIDA PESANTES ARANDA JORGE IGNACIO</t>
  </si>
  <si>
    <t xml:space="preserve">Penalidad Consentida Guevra Vasquez Eber </t>
  </si>
  <si>
    <t xml:space="preserve">PENALIDAD CONSENTIDA PESANTES ARANDA JORGE IGNACIO </t>
  </si>
  <si>
    <t>Penalidad Consentida Ruiz Pariona Julia sSariftt</t>
  </si>
  <si>
    <t>Penalidad Consentida CABRERA HERNANDEZ JOSE</t>
  </si>
  <si>
    <t>Penalidad Consentida Flores Galvez Jhonatan Jarol</t>
  </si>
  <si>
    <t xml:space="preserve">Penalidad Consentida CABRERA ALDAVE OLINDA JOSEFINA </t>
  </si>
  <si>
    <t xml:space="preserve">Penalidad Consentida  PESANTES ARANDA JORGE IGNACIO </t>
  </si>
  <si>
    <t>Penalidad Consentida servicio de alquiler de Movil</t>
  </si>
  <si>
    <t xml:space="preserve">PENALIDAD CONSENTIDA SB SOLUCIONES </t>
  </si>
  <si>
    <t>PENALIDAD CONSENTIDA JY TELLOS SERVICIOS GENERALES</t>
  </si>
  <si>
    <t>RELACION DE PENALIDADES APLICADAS AL MES DE JUNIO 2025</t>
  </si>
  <si>
    <t xml:space="preserve"> PENALIDAD APLICADA A LEON ALCATARA ERNESTO GENARO</t>
  </si>
  <si>
    <t>POR EL TRASLADO A LA CUT LA PENALIDAD APLICADA A LEON ALCATARA ERNESTO GENARO SERVICIO DE ALQUILER DE CAMIONETA SIAF 1693 RO</t>
  </si>
  <si>
    <t xml:space="preserve"> PENALIDAD DE VASQUEZ ROMERO ROSA </t>
  </si>
  <si>
    <t>POR EL TRASLADO A LA CUT LA PENALIDAD DE VASQUEZ ROMERO ROSA POR SERVICIOS DE TERCEROS SIAF 2838 RDR</t>
  </si>
  <si>
    <t xml:space="preserve"> PENALIDAD NUNEZ GUEVARA ANTONELLA</t>
  </si>
  <si>
    <t>POR EL TRASLADO A LA CUT DE LA PENALIDAD NUNEZ GUEVARA ANTONELLA SERVICIOS D ETERCEROS SIAF 1632 RO</t>
  </si>
  <si>
    <t xml:space="preserve"> PENALIDAD APLICADA A ANYA INVERSIONES MOTORS </t>
  </si>
  <si>
    <t>POR EL TRASLADO A LA CUT DE LA PENALIDAD APLICADA A ANYA INVERSIONES MOTORS SERVICIO DE ALQUILER DE CAMIONETA SIAF 1785 RO</t>
  </si>
  <si>
    <t xml:space="preserve"> PENALIDAD APLICADA A ANYA INVERSIONES MOTORES SAC</t>
  </si>
  <si>
    <t>PARA EL TRASLADO A LA CUT LA PENALIDAD APLICADA A ANYA INVERSIONES MOTORES SAC SIAF 1785 RO</t>
  </si>
  <si>
    <t xml:space="preserve">PENALIDAD APLICADA A CAMPOS GUEVARA EDINSON </t>
  </si>
  <si>
    <t>POR EL TRASLADO A LA CUT LA PENALIDAD APLICADA A CAMPOS GUEVARA EDINSON SIAF 2897 RO</t>
  </si>
  <si>
    <t xml:space="preserve">Penalidad de Transportes Flovice </t>
  </si>
  <si>
    <t>por el traslado a la cut la penalidad de Transportes Flovice servicio de alquiler de camioneta SIAF 1911 RO</t>
  </si>
  <si>
    <t xml:space="preserve"> PENALIDAD MAQ MINING CAJAMARCA EIRL </t>
  </si>
  <si>
    <t>POR EL TRASPASO A LA CUT LA PENALIDAD MAQ MINING CAJAMARCA EIRL SERVICIO DE ALQUILER CAMIONETA SIAF 1692 RO</t>
  </si>
  <si>
    <t xml:space="preserve"> PENALIDAD A ANYA INVERSIONES MOTORS SAC</t>
  </si>
  <si>
    <t>POR EL TRASLADO A LACUT LA PENALIDAD A ANYA INVERSIONES MOTORS SAC SIAF 1785 RO</t>
  </si>
  <si>
    <t xml:space="preserve"> PENALIDAD APLICADA A TRANSPORTES FLOVICE </t>
  </si>
  <si>
    <t>POR EL TRASLADO A LA CUT LA PENALIDAD APLICADA A TRANSPORTES FLOVICE SERVICIO DE ALQUILER DE CAMIONETA SIAF 1911 RO</t>
  </si>
  <si>
    <t xml:space="preserve">PENALIDAD APLICADA A HUATAY QUILICHE JHONN DARLING </t>
  </si>
  <si>
    <t>POR EL TRASLADO A LA CUT LA PENALIDAD APLICADA A HUATAY QUILICHE JHONN DARLING SIAF 2385 RDR</t>
  </si>
  <si>
    <t xml:space="preserve">PENALIDAD APLICADA TRANSPORTES FLOVICE </t>
  </si>
  <si>
    <t>POR EL TRASLADO A LA CUT LA PENALIDAD APLICADA TRANSPORTES FLOVICE ALQUILER UNA CAMIONETA SIAF 1911 RO</t>
  </si>
  <si>
    <t xml:space="preserve"> PENALIDA APLICADA A CONSTRUCTORA Y TRANSPORTES JHRET</t>
  </si>
  <si>
    <t>POR EL TRASLADO A LACUT LA PENALIDA APLICADA A CONSTRUCTORA Y TRANSPORTES JHRET SERVICIO DE ALQUILER DE UNA CAMIONETA SIAF 1664 RO</t>
  </si>
  <si>
    <t xml:space="preserve"> PENALIDAD APLICADA A KATHERIN YULEISY NUÑEZ</t>
  </si>
  <si>
    <t>POR EL TRASLADO A LA CUT LA PENALIDAD APLICADA A KATHERIN YULEISY NUÑEZ SIAF 1783 RO</t>
  </si>
  <si>
    <t>PENALIDAD APLICADA A KATHERIN YULEISY NUÑEZ VASQUEZ</t>
  </si>
  <si>
    <t>POR EL TRASLADO A LA CUT LA PENALIDAD APLICADA A KATHERIN YULEISY NUÑEZ VASQUEZ SERVICIO DE TERCEROS SIAF 1783 RO</t>
  </si>
  <si>
    <t xml:space="preserve">PENALIDAD A NOMBRE DE CARRION ORTIZ DANIEL ANDRE </t>
  </si>
  <si>
    <t>GIRO QUE SE REALIZA POR LA PENALIDAD A NOMBRE DE CARRION ORTIZ DANIEL ANDRE CANCELACION POR EL SERVICIO DE ASISSTENCIA EN MONITOREO ANALISIS Y PROCESAMIENTO DE INFORMACION</t>
  </si>
  <si>
    <t>25001553</t>
  </si>
  <si>
    <t xml:space="preserve"> PENALIDAD DE CONSTRUCTORA Y TRANSPORTES JHRET</t>
  </si>
  <si>
    <t>POR EL TRASLADO A LA CUT LA PENALIDAD DE CONSTRUCTORA Y TRANSPORTES JHRET SERVICIO DE ALQUILER CAMIONETA SIAF 1664 RO</t>
  </si>
  <si>
    <t xml:space="preserve">PENALIDAD APLICADA A ANYA INVERSIONES MOTORS SAC </t>
  </si>
  <si>
    <t>POR EL TRASLADO A LA CUT DE LA PENALIDAD APLICADA A ANYA INVERSIONES MOTORS SAC SIAF 1785 RO</t>
  </si>
  <si>
    <t xml:space="preserve"> PENALIDAD APLICADA LEON ALCANTARA ERNESTO GENARO</t>
  </si>
  <si>
    <t>POR EL TRASLADO A LA CUT LA PENALIDAD APLICADA LEON ALCANTARA ERNESTO GENARO SIAF 1693 RO</t>
  </si>
  <si>
    <t xml:space="preserve"> PENALIDAD APLICADA A LA CUT DE LEONALCANTARA ERNESTO GENARO </t>
  </si>
  <si>
    <t>POR EL TRASLADO LA PENALIDAD APLICADA A LA CUT DE LEONALCANTARA ERNESTO GENARO SERVICIO DE ALQUILER DE CAMIONETA SIAF 1693 RO</t>
  </si>
  <si>
    <t xml:space="preserve"> PENALIDAD APLICADA A ANYA INVERSIONES MOTORES SAC </t>
  </si>
  <si>
    <t>POR EL TRASLADO DE LA PENALIDAD APLICADA A ANYA INVERSIONES MOTORES SAC SERVICIO DE ALQUILER CAMIONETA SIAF 1785 RO</t>
  </si>
  <si>
    <t>PENALIDAD APLICAD A MEJIA CACERES LILIANA INGRID</t>
  </si>
  <si>
    <t>POR EL TRASLADO A LA CUT LA PENALIDAD APLICAD A MEJIA CACERES LILIANA INGRID SIAF 4018 RO</t>
  </si>
  <si>
    <t xml:space="preserve"> PENALIDAD APLICDA A MENDOZA BAZAN DINA PATRICIA</t>
  </si>
  <si>
    <t>POR EL TRASLADO A LA CUT LA PENALIDAD APLICDA A MENDOZA BAZAN DINA PATRICIA SIAF 2915 RDR</t>
  </si>
  <si>
    <t xml:space="preserve"> PENALIDAD APLICADA A PESANTES ARANDA JORGE IGNACIO</t>
  </si>
  <si>
    <t>POR EL TRASLADO A LA CUT LA PENALIDAD APLICADA A PESANTES ARANDA JORGE IGNACIO SIAF 1892 RO</t>
  </si>
  <si>
    <t xml:space="preserve">PENALIDAD APLICDA A DIAZ URIARTE DODA NOEMA </t>
  </si>
  <si>
    <t>POR EL TRASLADO A LA CUT LA PENALIDAD APLICDA A DIAZ URIARTE DODA NOEMA SERVICIOS D ETERCEROS SIAF 2645 RO</t>
  </si>
  <si>
    <t xml:space="preserve"> PENALIDAD APLICADA A BORJA VILLANUEVA CINTHIA LIZETH SERVICIOS D ETERCEROS</t>
  </si>
  <si>
    <t>POR EL TRASLADO A LA CUT LA PENALIDAD APLICADA A BORJA VILLANUEVA CINTHIA LIZETH SERVICIOS D ETERCEROS SIAF 1993 RO</t>
  </si>
  <si>
    <t xml:space="preserve">PENALIDAD APLICADA BORJA VILLANUEVA CINTHIA LIZETH </t>
  </si>
  <si>
    <t>POR EL TRASLADO A LA CUT LA PENALIDAD APLICADA BORJA VILLANUEVA CINTHIA LIZETH SIAF 1993 RO</t>
  </si>
  <si>
    <t>PENALIDAD APLICADA A MENDOZA VILLACORTA MARIA DE FATIMA</t>
  </si>
  <si>
    <t>POR EL TRASLADO A LA CUT LA PENALIDAD APLICADA A MENDOZA VILLACORTA MARIA DE FATIMA SERVICIOS DE TERCEROS SIAF 2254 RO</t>
  </si>
  <si>
    <t>PENALIDAD APLICADA A RUIZ PARIONA JULIA SHARIFTT</t>
  </si>
  <si>
    <t>POR EL TRASLADO A LA CUT LA PENALIDAD APLICADA A RUIZ PARIONA JULIA SHARIFTT SERVICIOS DE TERCEROS SIAF 1992 RO</t>
  </si>
  <si>
    <t xml:space="preserve">PENALIDAD APLICADA A ANYA INVERSSIONES MOTORES </t>
  </si>
  <si>
    <t>POR EL TRASLADO A LA CUT LA PENALIDAD APLICADA A ANYA INVERSSIONES MOTORES SERVICIO DE ALQUILER CAMIONETA SIAF 1785 RO</t>
  </si>
  <si>
    <t>PENALIDAD DE YZQUIERDO VILLANUEVA JOAQUIN</t>
  </si>
  <si>
    <t>POR EL TRASLADO A LA CUT LA PENALIDAD DE YZQUIERDO VILLANUEVA JOAQUIN SIAF 1631 RO</t>
  </si>
  <si>
    <t xml:space="preserve">PENALIDAD APLICDA A RUIZ PARIONA JULIA SHARIFTT </t>
  </si>
  <si>
    <t>POR EL TRASLADO DE LA CUT DE LA PENALIDAD APLICDA A RUIZ PARIONA JULIA SHARIFTT SRVICIO DE TERCEROS SIAF 1992 RO</t>
  </si>
  <si>
    <t xml:space="preserve"> PENALIDAD APLICDA A VARGAS TAFUR JOSE FELIX</t>
  </si>
  <si>
    <t>POR EL TRASLADO A LA CUT LA PENALIDAD APLICADA A VARGAS TAFUR JOSE FELIX</t>
  </si>
  <si>
    <t xml:space="preserve"> PENALIDAD APLICADA A BORJA VILLANUEVA CINTHIA LIZETH</t>
  </si>
  <si>
    <t>POR EÑL TRASLADO A LA CUT LA PENALIDAD APLICADA A BORJA VILLANUEVA CINTHIA LIZETH SERVICIOS D ETERCEROS SIAF 1993 RO</t>
  </si>
  <si>
    <t xml:space="preserve"> PENALIDAD APLICDA A ESPINOZA SEMPERTEGUI MARIO </t>
  </si>
  <si>
    <t>POR EL TRASLADO ALA CUT LA PENALIDAD APLICDA A ESPINOZA SEMPERTEGUI MARIO SERVICIOS D ETERCEROS SIAF 2242 RO</t>
  </si>
  <si>
    <t>PENALIDAD APLICDA A ESPINOZA SEMPERTEGUI MARIO</t>
  </si>
  <si>
    <t xml:space="preserve">PENALIDAD APLICDA A ESPINOZA SEMPERTEGUI MARIO </t>
  </si>
  <si>
    <t xml:space="preserve">PENALIDAD APLICADA A PESANTES CARDENAS EDER RISCIERI </t>
  </si>
  <si>
    <t>PENALIDAD APLICADA A PESANTES CARDENAS EDER RISCIERI SERVICIO DE TERCEROS SIAF 3583 RO</t>
  </si>
  <si>
    <t xml:space="preserve"> PENALIDAD APLICDA A HUAMAN OCAS NANCY MILAGROS </t>
  </si>
  <si>
    <t>POR EL TRASLADO ALA CUT LA PENALIDAD APLICDA A HUAMAN OCAS NANCY MILAGROS SERVICIOS DE TERCEROS SIAF 1919 RO</t>
  </si>
  <si>
    <t xml:space="preserve"> PENALIDAD APLICADA A ROMERO HERNANDEZ MANUEL ANGEL</t>
  </si>
  <si>
    <t>POR EL TRASLADO A LA CUT LA PENALIDAD APLICADA A ROMERO HERNANDEZ MANUEL ANGEL SERVICIOS DE TERCEROS SIAF 3622 FONCOR</t>
  </si>
  <si>
    <t xml:space="preserve"> PENALIDAD APLICDA A DIAZ URIARTE DODA NOEMA </t>
  </si>
  <si>
    <t>POR EL TRASLADO A LA CUT LA PENALIDAD APLICDA A DIAZ URIARTE DODA NOEMA SEWRVICIOS DE TERCEROS SIAF 2645 RO</t>
  </si>
  <si>
    <t xml:space="preserve"> PENALIDAD APLICDA A YZQUIERDO VILLANUEVA JOAQUIN </t>
  </si>
  <si>
    <t>POR EL TRASLADO A LA CUT LA PENALIDAD APLICDA A YZQUIERDO VILLANUEVA JOAQUIN SIAF 1631 RO</t>
  </si>
  <si>
    <t xml:space="preserve"> PENALIDAD APLICADA A SAGASTEGUI HERRERA JAMES </t>
  </si>
  <si>
    <t>POR EL TRASLADO A LA CUT LA PENALIDAD APLICADA A SAGASTEGUI HERRERA JAMES SERVICIOS DE TERCEROS SIAF 3500 DONACIONES</t>
  </si>
  <si>
    <t xml:space="preserve">PENALIDAD APLICADA A BORJA VILLANUEVA CINTHIA LIZETH </t>
  </si>
  <si>
    <t>POR EL TRASLADO ALA CUT LA PENALIDAD APLICADA A BORJA VILLANUEVA CINTHIA LIZETH SERVICIOS D ETERCEROS SIAF 1993 RO</t>
  </si>
  <si>
    <t xml:space="preserve"> PENALIDAD A ROJAS VEGA EDINSON SERVICIOS DE TERCEROS </t>
  </si>
  <si>
    <t>POR EL TRASLADO A LA CUT LA PENALIDAD A ROJAS VEGA EDINSON SERVICIOS DE TERCEROS SIAF 1916 RO</t>
  </si>
  <si>
    <t>POR EL TRASLADO A LACUT LA PENALIDAD APLICADA A A BORJA VILLANUEVA CINTHIA LIZETH SERVICIOS D ETERCEROS SIAF 1993 RO</t>
  </si>
  <si>
    <t xml:space="preserve"> PENALIDAD APLICADA A TAFUR SILVA DILMER HENILZEN</t>
  </si>
  <si>
    <t>POR EL TRASLADO A LA CUT LA PENALIDAD APLICADA A TAFUR SILVA DILMER HENILZEN SERVICIOS DE TERCEROS SIAF 3371 RO</t>
  </si>
  <si>
    <t>PENALIDA APLICADA A RAMIREZ ROSARIO FLOR MARIANA</t>
  </si>
  <si>
    <t>POR EL TRASLADO A LA CUT LAPENALIDA APLICADA A RAMIREZ ROSARIO FLOR MARIANA SERVICIOS D ETERCEROS SIAF 1839 RO</t>
  </si>
  <si>
    <t xml:space="preserve"> PENALIDAD APLICADA A CONSORCIO INGENIERIA </t>
  </si>
  <si>
    <t>POR EL TRASLADO A LA CUT DE LA PENALIDAD APLICADA A CONSORCIO INGENIERIA SERVICIO DE ELABORACION DE EXPEDIENTE SIAF 4898 FONCOR</t>
  </si>
  <si>
    <t>POR EL TRASLADO A LA CUT LA PENALIDAD APLICADA A TRANSPORTES FLOVICE SERVICIO DE ALQUILEER UNA CAMIONETA SIAF 1911 RO</t>
  </si>
  <si>
    <t xml:space="preserve">PENALIDAD APLICDA A YTANSPORTES FLOVICE </t>
  </si>
  <si>
    <t>POR EL TRASLADO A LA CUT LA PENALIDAD APLICDA A YTANSPORTES FLOVICE SERVICIO D EALQUILER DE UNA CAMIONETA SIAF 1911 RO</t>
  </si>
  <si>
    <t xml:space="preserve">PENALIDAD APLICADA A ACR CONSTRUCTORES EIRL </t>
  </si>
  <si>
    <t>POR EL TRASLADO A LA CUT LA PENALIDAD APLICADA A ACR CONSTRUCTORES EIRL SERVICO A TODO COSTO SIAF 1939 FONCOR</t>
  </si>
  <si>
    <t>PENALIDAD APLICADA A CONSORCIO AURORITA</t>
  </si>
  <si>
    <t>POR EL TRASLADO A LA CUT LA PENALIDAD APLICADA A CONSORCIO AURORITA SERVICIO DE CONSULTORIA SIAF 4689 FONCOR</t>
  </si>
  <si>
    <t xml:space="preserve"> PENALIDAD APLICADA A TRANSPORTE FLOVICE </t>
  </si>
  <si>
    <t>POR EL TRASLADO A LA CUT LA PENALIDAD APLICADA A TRANSPORTE FLOVICE SERVICIO ALQUILER DE CAMIONETA SIAF 1911 RO</t>
  </si>
  <si>
    <t xml:space="preserve"> PENALIDAD APLICADA A CORONADO CHAVEZ EBERTH ALEXANDER </t>
  </si>
  <si>
    <t>POR EL TRASLADO A LA CUT LA PENALIDAD APLICADA A CORONADO CHAVEZ EBERTH ALEXANDER SERVICIO DE TERCEROS SIAF 1331 RO</t>
  </si>
  <si>
    <t xml:space="preserve">PENALIDAD APLICADA SANCHEZ RAFAEL PAUL FERNANDO </t>
  </si>
  <si>
    <t>POR EL TRASLADO A LA CUT DE LA PENALIDAD APLICADA SANCHEZ RAFAEL PAUL FERNANDO SIAF 1281 RO</t>
  </si>
  <si>
    <t xml:space="preserve">PENALIDD APLICADA A MUÑOZ SANCHEZ LUZ ELENA </t>
  </si>
  <si>
    <t>POR EL TRASLADO ALA CUT LA PENALIDD APLICADA A MUÑOZ SANCHEZ LUZ ELENA SERVICOS DE TERCEROS SIAF 2621 RDR</t>
  </si>
  <si>
    <t xml:space="preserve">PENALIDAD APLICDA A MAQ MINING CAJAMARCA </t>
  </si>
  <si>
    <t>POR EL TRASLDO A LA CUT LA PENALIDAD APLICDA A MAQ MINING CAJAMARCA SERVICIO DE ALQUILER CAMIONETA SIAF 1692 RO</t>
  </si>
  <si>
    <t xml:space="preserve"> PENALIDAD APLICDA A YZQUIERDO VILLANUEVA JOAQUIN</t>
  </si>
  <si>
    <t xml:space="preserve"> PENALIDAD DE TRANSPORTES FLOVICE </t>
  </si>
  <si>
    <t>POR EL TRASLADO ALA CUT LA PENALIDAD DE TRANSPORTES FLOVICE SERVICIO DE ALQUILER CAMIONETA SIAF 1911 RO</t>
  </si>
  <si>
    <t>POR EL TRASLADO A LA CUT LA PENALIDAD APLICDA A YZQUIERDO VILLANUEVA JOAQUIN SERVICIOS DE TERCEROS SIAF 1631 RO</t>
  </si>
  <si>
    <t xml:space="preserve"> PENALIDAD APLICDA A MAQ MINING CAJAMARCA </t>
  </si>
  <si>
    <t>POR MEL TRASLADO A LA CUT LA PENALIDAD APLICDA A MAQ MINING CAJAMARCA SERVICIO DE ALQUILER CAMIONETA SIAF 1900 RO</t>
  </si>
  <si>
    <t xml:space="preserve">PENALIDAD APLICDA A INGENIERIA CONSULTORIA CENTRO DE INVESTIGACION GESTION Y SERVICIOS GENERALES </t>
  </si>
  <si>
    <t>POR EL TRASLADO A LA CUT LA PENALIDAD APLICDA A INGENIERIA CONSULTORIA CENTRO DE INVESTIGACION GESTION Y SERVICIOS GENERALES SERVICIOS DE TERCEROS SSIAF 3905 CANON</t>
  </si>
  <si>
    <t xml:space="preserve"> PENALIDAD APLICADA ATRANSPORTES FLOVICE </t>
  </si>
  <si>
    <t>POR EL TRASLAD A LA CUT LA PENALIDAD APLICADA ATRANSPORTES FLOVICE SERVICIO DE ALQUILER CAMIONETA Z SIAF1911 RO</t>
  </si>
  <si>
    <t xml:space="preserve"> PENALIDAD APLICDA A DISTRIBUIDOR Y TRANSPORTES SAN JUAN </t>
  </si>
  <si>
    <t>POR EL TRASLADO DE LA PENALIDAD APLICDA A DISTRIBUIDOR Y TRANSPORTES SAN JUAN SERVICIOS DE ALQUILER CAMIONETA SIAF 4084 RO</t>
  </si>
  <si>
    <t xml:space="preserve"> PENALIDAD APLICDA A DIAZ PICHEN SABINO DAVID</t>
  </si>
  <si>
    <t>POR EL TRASLADO DE LA PENALIDAD APLICDA A DIAZ PICHEN SABINO DAVID SERVICIOS DE TERCEROS SIAF3187 RO</t>
  </si>
  <si>
    <t xml:space="preserve"> PENALIDAD APLICDA A CALLE HUAMAN YESBANI MIREY </t>
  </si>
  <si>
    <t>POR EL TRASLADO DE LA PENALIDAD APLICDA A CALLE HUAMAN YESBANI MIREY SERVICIOS DE TERCEROS SIAF 1837 RO</t>
  </si>
  <si>
    <t>PENALIDAD APLICDA A YZQUIERDO VILLANUEVA JOAQUIN</t>
  </si>
  <si>
    <t>POR EL TRASLADO DE LA PENALIDAD APLICDA A YZQUIERDO VILLANUEVA JOAQUIN SERVICIOS DE TERCEROS SIAF 3184 RO</t>
  </si>
  <si>
    <t xml:space="preserve"> PENALIDAD APLICADA DISTRIBUIDOR Y TRANSPORTE SAN JUAN </t>
  </si>
  <si>
    <t>POR EL TRASLADO A LA CUT LA PENALIDAD APLICADA DISTRIBUIDOR Y TRANSPORTE SAN JUAN SERVICO DE ALQUILER CAMIONETA SIAF 4084 RO</t>
  </si>
  <si>
    <t xml:space="preserve">PENALIDAD APLICADA A KATHERIN YULEISY NUÑEZ VASQUEZ </t>
  </si>
  <si>
    <t xml:space="preserve"> PENALIDAD DE MERINO SALDAÑA TANIA CLEMENTINA </t>
  </si>
  <si>
    <t>POR EL TRASLADO A LA CUT DE LA PENALIDAD DE MERINO SALDAÑA TANIA CLEMENTINA SERVICIOS DE TERCEROS SIAF 2891 RO</t>
  </si>
  <si>
    <t xml:space="preserve"> PENALIDAD APLICADA KATHERIN YULEISY NUÑEZ VASQUEZ </t>
  </si>
  <si>
    <t>POR EL TRASLADO A LA CUT LA PENALIDAD APLICADA KATHERIN YULEISY NUÑEZ VASQUEZ SIAF 1783 RO</t>
  </si>
  <si>
    <t>TRASLADO ALA CUT LA PENALIDAD APLICADA A KATHERIN YULEISY NUÑEZ VASQUEZ</t>
  </si>
  <si>
    <t xml:space="preserve"> PENALIDAD APLICADA A A Y M INGENIEROS SERVICIOS GENERALES </t>
  </si>
  <si>
    <t>POR EL TRASLADO A LA CUT LA PENALIDAD APLICADA A A Y M INGENIEROS SERVICIOS GENERALES ERVICIO DE TERCEROS SIAF 1615 RDR</t>
  </si>
  <si>
    <t xml:space="preserve"> PENALIDAD APLICADA ABAUTISTA ZORRILLA ALEX FERNANDO </t>
  </si>
  <si>
    <t>POR EL TRASLADO A LA CUT LA PENALIDAD APLICADA ABAUTISTA ZORRILLA ALEX FERNANDO SERVICIO DE TERCEROS SIAF 1914 RO</t>
  </si>
  <si>
    <t>PENALIDAD APLICADA A BAUTISTA ZORRILLA ALEX FERNANDO</t>
  </si>
  <si>
    <t>POR EL TRASLADO DE LA PENALIDAD APLICADA A BAUTISTA ZORRILLA ALEX FERNANDO SERVICIO DE TERCEROS SIAF 1914 RO</t>
  </si>
  <si>
    <t xml:space="preserve"> PENALIDAD APLICADA A CGALENA CONTRATISTAS GENERALES MINERIA Y CONSTRUCCION </t>
  </si>
  <si>
    <t>POR EL TRASLADO A LA CUT LA PENALIDAD APLICADA A CGALENA CONTRATISTAS GENERALES MINERIA Y CONSTRUCCION SERVICIO DE ALQUILER DE CAMIONETA SIAF 1833 RO</t>
  </si>
  <si>
    <t>PENALIDAD APLICADA A GALENA CONTRATISTAS GENERALES MINERIA Y CONSTRUCCION</t>
  </si>
  <si>
    <t>POR EL TRASLADO A LA CUT LA PENALIDAD APLICADA A GALENA CONTRATISTAS GENERALES MINERIA Y CONSTRUCCION SERVICIO DE ALQUILER CAMIONETA SIAF 1833 RO</t>
  </si>
  <si>
    <t xml:space="preserve"> PENALIDAD APLICADA A GALENA CONTRATISTAS GENERALES MINERIA Y CONSTRUCCION </t>
  </si>
  <si>
    <t xml:space="preserve">PENALIDAD APLICADA A NUÑEZ VASQUEZ KATHERIN YULEISY </t>
  </si>
  <si>
    <t>POR EL TRASLADO A LA CUT LA PENALIDAD APLICADA A NUÑEZ VASQUEZ KATHERIN YULEISY SERVICIO DE TERCERO SIAF3368 RO</t>
  </si>
  <si>
    <t>PENALIDAD APLICADA A ESTACIO BALMACEDA FRANKLIN</t>
  </si>
  <si>
    <t>POR EL TRASLADO A LA CUT LA PENALIDAD APLICADA A ESTACIO BALMACEDA FRANKLIN SERVICIO DE TERCERO SIAF 4347 RO</t>
  </si>
  <si>
    <t xml:space="preserve">PENALIDAD APLICADA A A YB SOLUCIONES </t>
  </si>
  <si>
    <t>POR EL TRASLADO A LA CUT LA PENALIDAD APLICADA A A YB SOLUCIONES SERVICIOS D EALQUILER DE CAMIONETA SIAF 1955 RO</t>
  </si>
  <si>
    <t>PENALIDAD APLICADA A A Y B SOLUCIONES</t>
  </si>
  <si>
    <t>POR EL TRASLADO A LA CUT LA PENALIDAD APLICADA A A Y B SOLUCIONES SERVICIO DE TALQUILER DE CAMIONETA SIAF 1955 RO</t>
  </si>
  <si>
    <t xml:space="preserve"> PENALIDAD APLICDA A FLORES CONTRERAS DIANA ZAITH </t>
  </si>
  <si>
    <t>POR EL TRASLADO A LA CUT LA PENALIDAD APLICDA A FLORES CONTRERAS DIANA ZAITH SIAF 3380 RO</t>
  </si>
  <si>
    <t xml:space="preserve">PENALIDAD APLICADA A AGUINAGA SALAZAR LUIS ALBERTO </t>
  </si>
  <si>
    <t>POR EL TRASLADO A LA CUT LA PENALIDAD APLICADA A AGUINAGA SALAZAR LUIS ALBERTO SERVICIOS DE TERCEROS SIAF 4082 RO</t>
  </si>
  <si>
    <t xml:space="preserve">PENALIDD APLICDA A BAUTISTA ZORRILLA ALEX FERNANDO </t>
  </si>
  <si>
    <t>POR EL TRASLADO A LA CUT LA PENALIDD APLICDA A BAUTISTA ZORRILLA ALEX FERNANDO SERVICIOS DE TERCEROS SIAF 1914 RO</t>
  </si>
  <si>
    <t xml:space="preserve"> PENALIDD APLICDA A DIAZ PICHEN SABINO DAVID RO</t>
  </si>
  <si>
    <t>POR EL TRASLADO A LA CUT LA PENALIDD APLICDA A DIAZ PICHEN SABINO DAVID SERVICIOS DE TERCEROS SIAF 3187 RO</t>
  </si>
  <si>
    <t xml:space="preserve">PENALIDAD APLICADA A LEYVA MENDOZA WILDER BENJAMIN </t>
  </si>
  <si>
    <t>POR EL TRASLAD A LA CUT LA PENALIDAD APLICADA A LEYVA MENDOZA WILDER BENJAMIN SIAF 2597 RO</t>
  </si>
  <si>
    <t xml:space="preserve"> PENALIDAD APLICADA A LEYVA MENDOZA WILDER BENJAMIN </t>
  </si>
  <si>
    <t xml:space="preserve"> PENALIDAD APLICADA A MONTOYA PRADO JUAN MANUEL </t>
  </si>
  <si>
    <t>POR EL TRASLAD A LA CUT LA PENALIDAD APLICADA A MONTOYA PRADO JUAN MANUEL SERVICIOS D ETERCEROS SIAF 1457 3 RO</t>
  </si>
  <si>
    <t xml:space="preserve"> PENALIDAD APLICAD A PESANTES ARANDA JORGE IGNACIO </t>
  </si>
  <si>
    <t>POR EL TRASLADO A LA CUT LA PENALIDAD APLICAD A PESANTES ARANDA JORGE IGNACIO SIAF 1892 RO</t>
  </si>
  <si>
    <t xml:space="preserve"> PENALIDAD APLICADA A AGUINAGA SALAZAR LUIS ALBERTO </t>
  </si>
  <si>
    <t>POR EL TRASLAD A LA CUT LA PENALIDAD APLICADA A AGUINAGA SALAZAR LUIS ALBERTO SERVICIOS DE TERCEROS SIAF 4082 RO</t>
  </si>
  <si>
    <t xml:space="preserve"> PENALIDAD APLICADA A KATHERIN YULEISY NUÑEZ VASQUEZ </t>
  </si>
  <si>
    <t>POR EL TRASLAD A LA CUT LA PENALIDAD APLICADA A KATHERIN YULEISY NUÑEZ VASQUEZ SIAF 1783 RO</t>
  </si>
  <si>
    <t>POR EL TRASADO A LA CUT LA PENALIDAD APLICADA A KATHERIN YULEISY NUÑEZ VASQUEZ SIAF 1783 RO</t>
  </si>
  <si>
    <t>POR EL TRASLAD A LA CUT LA PENALIDAD APLICADA A KATHERIN YULEISY NUÑEZ VASQUEZ SERVICIOS DE TERCEROS SIAF 1783 RO</t>
  </si>
  <si>
    <t xml:space="preserve">PENALIDD APLICDA AGUTIERREZ SANCHEZ CARMEN CECILIA </t>
  </si>
  <si>
    <t>POR EL TRASLADO A LA CUT LA PENALIDD APLICDA AGUTIERREZ SANCHEZ CARMEN CECILIA SERVICIOS DE TERCEROS SIAF 2732 FONCOR</t>
  </si>
  <si>
    <t>0000007151</t>
  </si>
  <si>
    <t xml:space="preserve"> PENALIDAD APLICADA A LEON ALCATARA ERNESTO GENARO </t>
  </si>
  <si>
    <t>PENALIDADES JUNIO</t>
  </si>
  <si>
    <t>ACUMULADO MES DE JUNIO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</si>
</sst>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8">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auto="1"/>
      </right>
      <top/>
      <bottom style="double">
        <color auto="1"/>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dashed">
        <color auto="1"/>
      </left>
      <right/>
      <top style="dashed">
        <color auto="1"/>
      </top>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dashed">
        <color auto="1"/>
      </left>
      <right style="dashed">
        <color auto="1"/>
      </right>
      <top style="dashed">
        <color auto="1"/>
      </top>
      <bottom style="double">
        <color auto="1"/>
      </bottom>
      <diagonal/>
    </border>
    <border>
      <left style="thin">
        <color auto="1"/>
      </left>
      <right style="dashed">
        <color auto="1"/>
      </right>
      <top style="dashed">
        <color auto="1"/>
      </top>
      <bottom/>
      <diagonal/>
    </border>
    <border>
      <left style="dashed">
        <color auto="1"/>
      </left>
      <right style="dashed">
        <color auto="1"/>
      </right>
      <top style="dashed">
        <color auto="1"/>
      </top>
      <bottom/>
      <diagonal/>
    </border>
    <border>
      <left style="hair">
        <color indexed="64"/>
      </left>
      <right style="hair">
        <color indexed="64"/>
      </right>
      <top style="dashed">
        <color auto="1"/>
      </top>
      <bottom/>
      <diagonal/>
    </border>
  </borders>
  <cellStyleXfs count="1">
    <xf numFmtId="0" fontId="0" fillId="0" borderId="0"/>
  </cellStyleXfs>
  <cellXfs count="158">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9" fillId="0" borderId="12" xfId="0" applyFont="1" applyBorder="1" applyAlignment="1">
      <alignment horizontal="center" vertical="center"/>
    </xf>
    <xf numFmtId="165" fontId="21" fillId="0" borderId="13" xfId="0" applyNumberFormat="1" applyFont="1" applyFill="1" applyBorder="1" applyAlignment="1">
      <alignment horizontal="center" vertical="center"/>
    </xf>
    <xf numFmtId="165" fontId="21" fillId="0" borderId="13" xfId="0" applyNumberFormat="1" applyFont="1" applyBorder="1" applyAlignment="1">
      <alignment horizontal="center" vertical="center" wrapText="1"/>
    </xf>
    <xf numFmtId="165" fontId="21"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0" fillId="0" borderId="13" xfId="0" applyNumberFormat="1" applyFont="1" applyFill="1" applyBorder="1" applyAlignment="1">
      <alignment vertical="center"/>
    </xf>
    <xf numFmtId="0" fontId="22" fillId="0" borderId="15" xfId="0" applyFont="1" applyFill="1" applyBorder="1"/>
    <xf numFmtId="0" fontId="0" fillId="0" borderId="16" xfId="0" applyFill="1" applyBorder="1"/>
    <xf numFmtId="0" fontId="0" fillId="0" borderId="14" xfId="0" applyFill="1" applyBorder="1"/>
    <xf numFmtId="4" fontId="21" fillId="0" borderId="13" xfId="0" applyNumberFormat="1" applyFont="1" applyFill="1" applyBorder="1" applyAlignment="1">
      <alignment vertical="center"/>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0" fontId="13" fillId="0" borderId="13" xfId="0" applyFont="1" applyFill="1" applyBorder="1" applyAlignment="1">
      <alignment horizontal="left" vertical="center" wrapText="1"/>
    </xf>
    <xf numFmtId="14" fontId="22" fillId="0" borderId="1" xfId="0" quotePrefix="1" applyNumberFormat="1" applyFont="1" applyFill="1" applyBorder="1" applyAlignment="1">
      <alignment horizontal="center" vertical="center" wrapText="1"/>
    </xf>
    <xf numFmtId="0" fontId="24" fillId="0" borderId="0" xfId="0"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3" fillId="0" borderId="13" xfId="0" applyNumberFormat="1" applyFont="1" applyFill="1" applyBorder="1"/>
    <xf numFmtId="164" fontId="24" fillId="0" borderId="13" xfId="0" applyNumberFormat="1" applyFont="1" applyFill="1" applyBorder="1" applyAlignment="1">
      <alignment vertical="center" wrapText="1"/>
    </xf>
    <xf numFmtId="164" fontId="24"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22" fillId="0" borderId="0" xfId="0" applyFont="1" applyAlignment="1">
      <alignment vertical="center"/>
    </xf>
    <xf numFmtId="165" fontId="13" fillId="0" borderId="19" xfId="0" applyNumberFormat="1" applyFont="1" applyFill="1" applyBorder="1" applyAlignment="1">
      <alignment horizontal="center" vertical="center"/>
    </xf>
    <xf numFmtId="164" fontId="25" fillId="0" borderId="18" xfId="0" applyNumberFormat="1" applyFont="1" applyFill="1" applyBorder="1" applyAlignment="1">
      <alignment vertical="center" wrapText="1"/>
    </xf>
    <xf numFmtId="14" fontId="24" fillId="0" borderId="13" xfId="0" applyNumberFormat="1" applyFont="1" applyFill="1" applyBorder="1" applyAlignment="1">
      <alignment vertical="center" wrapText="1"/>
    </xf>
    <xf numFmtId="0" fontId="24" fillId="0" borderId="13" xfId="0" applyNumberFormat="1"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horizontal="center" vertical="center" wrapText="1"/>
    </xf>
    <xf numFmtId="165" fontId="14" fillId="4" borderId="15" xfId="0" applyNumberFormat="1" applyFont="1" applyFill="1" applyBorder="1" applyAlignment="1">
      <alignment horizontal="center" vertical="center" wrapText="1"/>
    </xf>
    <xf numFmtId="165" fontId="13" fillId="0" borderId="20" xfId="0" applyNumberFormat="1" applyFont="1" applyFill="1" applyBorder="1" applyAlignment="1">
      <alignment horizontal="center" vertical="center"/>
    </xf>
    <xf numFmtId="165" fontId="13" fillId="0" borderId="17" xfId="0" applyNumberFormat="1" applyFont="1" applyFill="1" applyBorder="1" applyAlignment="1">
      <alignment horizontal="center" vertical="center"/>
    </xf>
    <xf numFmtId="0" fontId="22" fillId="0" borderId="9" xfId="0" applyNumberFormat="1" applyFont="1" applyFill="1" applyBorder="1" applyAlignment="1">
      <alignment horizontal="center" vertical="center" wrapText="1"/>
    </xf>
    <xf numFmtId="0" fontId="24" fillId="0" borderId="22" xfId="0" applyFont="1" applyFill="1" applyBorder="1" applyAlignment="1">
      <alignment vertical="center" wrapText="1"/>
    </xf>
    <xf numFmtId="0" fontId="0" fillId="0" borderId="22" xfId="0" applyBorder="1"/>
    <xf numFmtId="0" fontId="22" fillId="0" borderId="22" xfId="0" applyNumberFormat="1" applyFont="1" applyFill="1" applyBorder="1" applyAlignment="1">
      <alignment horizontal="center" vertical="center" wrapText="1"/>
    </xf>
    <xf numFmtId="4" fontId="22" fillId="0" borderId="22" xfId="0" applyNumberFormat="1" applyFont="1" applyFill="1" applyBorder="1" applyAlignment="1">
      <alignment horizontal="center" vertical="center" wrapText="1"/>
    </xf>
    <xf numFmtId="0" fontId="22" fillId="0" borderId="22" xfId="0" applyFont="1" applyBorder="1" applyAlignment="1">
      <alignment vertical="center" wrapText="1"/>
    </xf>
    <xf numFmtId="4" fontId="24" fillId="0" borderId="22" xfId="0" applyNumberFormat="1" applyFont="1" applyFill="1" applyBorder="1" applyAlignment="1">
      <alignment vertical="center" wrapText="1"/>
    </xf>
    <xf numFmtId="164" fontId="24" fillId="0" borderId="22" xfId="0" applyNumberFormat="1" applyFont="1" applyFill="1" applyBorder="1" applyAlignment="1">
      <alignment vertical="center" wrapText="1"/>
    </xf>
    <xf numFmtId="0" fontId="22" fillId="0" borderId="22" xfId="0" applyFont="1" applyFill="1" applyBorder="1" applyAlignment="1">
      <alignment horizontal="center" vertical="center" wrapText="1"/>
    </xf>
    <xf numFmtId="165" fontId="13" fillId="0" borderId="22" xfId="0" applyNumberFormat="1" applyFont="1" applyFill="1" applyBorder="1" applyAlignment="1">
      <alignment horizontal="center" vertical="center"/>
    </xf>
    <xf numFmtId="0" fontId="0" fillId="0" borderId="23" xfId="0" applyBorder="1"/>
    <xf numFmtId="0" fontId="24" fillId="0" borderId="22" xfId="0" applyNumberFormat="1" applyFont="1" applyFill="1" applyBorder="1" applyAlignment="1">
      <alignment vertical="center" wrapText="1"/>
    </xf>
    <xf numFmtId="4" fontId="22" fillId="0" borderId="22" xfId="0" applyNumberFormat="1" applyFont="1" applyFill="1" applyBorder="1" applyAlignment="1">
      <alignment horizontal="right" vertical="center" wrapText="1"/>
    </xf>
    <xf numFmtId="0" fontId="0" fillId="0" borderId="21" xfId="0" applyBorder="1"/>
    <xf numFmtId="0" fontId="0" fillId="0" borderId="25" xfId="0" applyBorder="1"/>
    <xf numFmtId="0" fontId="0" fillId="0" borderId="26" xfId="0" applyBorder="1"/>
    <xf numFmtId="0" fontId="22" fillId="0" borderId="27" xfId="0" applyNumberFormat="1" applyFont="1" applyFill="1" applyBorder="1" applyAlignment="1">
      <alignment horizontal="center" vertical="center" wrapText="1"/>
    </xf>
    <xf numFmtId="4" fontId="0" fillId="0" borderId="26" xfId="0" applyNumberFormat="1" applyBorder="1"/>
    <xf numFmtId="164" fontId="0" fillId="0" borderId="26" xfId="0" applyNumberFormat="1" applyBorder="1"/>
    <xf numFmtId="164" fontId="22" fillId="0" borderId="22" xfId="0" applyNumberFormat="1" applyFont="1" applyFill="1" applyBorder="1" applyAlignment="1">
      <alignment horizontal="center" vertical="center" wrapText="1"/>
    </xf>
    <xf numFmtId="4" fontId="22" fillId="0" borderId="22" xfId="0" applyNumberFormat="1" applyFont="1" applyBorder="1"/>
    <xf numFmtId="164" fontId="0" fillId="0" borderId="22" xfId="0" applyNumberFormat="1" applyBorder="1"/>
    <xf numFmtId="0" fontId="24" fillId="0" borderId="22" xfId="0" applyFont="1" applyBorder="1"/>
    <xf numFmtId="4" fontId="24" fillId="0" borderId="22" xfId="0" applyNumberFormat="1" applyFont="1" applyBorder="1"/>
    <xf numFmtId="0" fontId="0" fillId="0" borderId="24" xfId="0" applyBorder="1"/>
    <xf numFmtId="0" fontId="25" fillId="0" borderId="24" xfId="0" applyFont="1" applyBorder="1"/>
    <xf numFmtId="0" fontId="24" fillId="0" borderId="24" xfId="0" applyFont="1" applyBorder="1"/>
    <xf numFmtId="4" fontId="26" fillId="0" borderId="24" xfId="0" applyNumberFormat="1" applyFont="1" applyBorder="1"/>
    <xf numFmtId="164" fontId="0" fillId="0" borderId="24" xfId="0" applyNumberFormat="1" applyBorder="1"/>
    <xf numFmtId="0" fontId="22" fillId="0" borderId="22" xfId="0" applyFont="1" applyBorder="1" applyAlignment="1">
      <alignment wrapText="1"/>
    </xf>
    <xf numFmtId="4" fontId="25" fillId="0" borderId="22" xfId="0" applyNumberFormat="1" applyFont="1" applyFill="1" applyBorder="1" applyAlignment="1">
      <alignment vertical="center" wrapText="1"/>
    </xf>
    <xf numFmtId="4" fontId="3" fillId="0" borderId="22" xfId="0" applyNumberFormat="1" applyFont="1" applyBorder="1"/>
    <xf numFmtId="0" fontId="0" fillId="0" borderId="22" xfId="0" applyFont="1" applyBorder="1"/>
    <xf numFmtId="164" fontId="0" fillId="0" borderId="22" xfId="0" applyNumberFormat="1"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Font="1" applyBorder="1" applyAlignment="1">
      <alignment horizontal="center" vertical="center"/>
    </xf>
    <xf numFmtId="0" fontId="23" fillId="0" borderId="15" xfId="0" applyFont="1" applyFill="1" applyBorder="1" applyAlignment="1">
      <alignment horizontal="center"/>
    </xf>
    <xf numFmtId="0" fontId="23" fillId="0" borderId="16" xfId="0" applyFont="1" applyFill="1" applyBorder="1" applyAlignment="1">
      <alignment horizontal="center"/>
    </xf>
    <xf numFmtId="0" fontId="23" fillId="0" borderId="14"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8" name="1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0" name="1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3" name="2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4" name="2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5" name="2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6" name="2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7" name="2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8" name="2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9" name="2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0" name="2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1" name="3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2" name="3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3" name="3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4" name="3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47" t="s">
        <v>5</v>
      </c>
      <c r="C1" s="147"/>
      <c r="E1" s="4"/>
      <c r="F1" s="4"/>
      <c r="G1" s="6"/>
      <c r="H1" s="6"/>
      <c r="I1" s="6"/>
      <c r="J1" s="5"/>
      <c r="K1" s="5"/>
      <c r="L1" s="7"/>
      <c r="M1" s="4"/>
      <c r="N1" s="8"/>
      <c r="O1" s="9"/>
      <c r="P1" s="10"/>
      <c r="Q1" s="11"/>
    </row>
    <row r="2" spans="1:17" ht="18" customHeight="1" x14ac:dyDescent="0.25">
      <c r="A2" s="4"/>
      <c r="B2" s="148" t="s">
        <v>174</v>
      </c>
      <c r="C2" s="148"/>
      <c r="D2" s="148"/>
      <c r="E2" s="148"/>
      <c r="F2" s="148"/>
      <c r="G2" s="148"/>
      <c r="H2" s="148"/>
      <c r="I2" s="148"/>
      <c r="J2" s="148"/>
      <c r="K2" s="148"/>
      <c r="L2" s="148"/>
      <c r="M2" s="148"/>
      <c r="N2" s="148"/>
      <c r="O2" s="148"/>
      <c r="P2" s="148"/>
      <c r="Q2" s="148"/>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49" t="s">
        <v>173</v>
      </c>
      <c r="H28" s="150"/>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51" t="s">
        <v>175</v>
      </c>
      <c r="H34" s="152"/>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3"/>
  <sheetViews>
    <sheetView tabSelected="1" topLeftCell="E1" workbookViewId="0">
      <selection activeCell="A120" sqref="A120:M238"/>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153" t="s">
        <v>176</v>
      </c>
      <c r="B1" s="153"/>
      <c r="C1" s="153"/>
      <c r="D1" s="153"/>
      <c r="E1" s="63" t="s">
        <v>177</v>
      </c>
      <c r="F1" s="64"/>
      <c r="G1" s="65"/>
      <c r="H1" s="65"/>
      <c r="I1" s="65"/>
      <c r="J1" s="65"/>
      <c r="K1" s="66"/>
      <c r="L1" s="67"/>
      <c r="M1" s="68"/>
    </row>
    <row r="2" spans="1:13" x14ac:dyDescent="0.3">
      <c r="A2" s="153" t="s">
        <v>178</v>
      </c>
      <c r="B2" s="153"/>
      <c r="C2" s="153"/>
      <c r="D2" s="153"/>
      <c r="E2" s="63"/>
      <c r="F2" s="64"/>
      <c r="G2" s="65"/>
      <c r="H2" s="65"/>
      <c r="I2" s="65"/>
      <c r="J2" s="65"/>
      <c r="K2" s="66"/>
      <c r="L2" s="67"/>
      <c r="M2" s="68"/>
    </row>
    <row r="3" spans="1:13" x14ac:dyDescent="0.3">
      <c r="A3" s="153" t="s">
        <v>179</v>
      </c>
      <c r="B3" s="153"/>
      <c r="C3" s="153"/>
      <c r="D3" s="153"/>
      <c r="E3" s="63"/>
      <c r="F3" s="64"/>
      <c r="G3" s="65"/>
      <c r="H3" s="65"/>
      <c r="I3" s="65"/>
      <c r="J3" s="65"/>
      <c r="K3" s="66"/>
      <c r="L3" s="67"/>
      <c r="M3" s="68"/>
    </row>
    <row r="4" spans="1:13" ht="20.399999999999999" x14ac:dyDescent="0.3">
      <c r="A4" s="69"/>
      <c r="B4" s="69"/>
      <c r="C4" s="69"/>
      <c r="D4" s="69"/>
      <c r="E4" s="69"/>
      <c r="F4" s="69"/>
      <c r="G4" s="69"/>
      <c r="H4" s="69"/>
      <c r="I4" s="69"/>
      <c r="J4" s="69"/>
      <c r="K4" s="69"/>
      <c r="L4" s="69"/>
      <c r="M4" s="69"/>
    </row>
    <row r="5" spans="1:13" ht="20.399999999999999" x14ac:dyDescent="0.3">
      <c r="A5" s="154" t="s">
        <v>418</v>
      </c>
      <c r="B5" s="154"/>
      <c r="C5" s="154"/>
      <c r="D5" s="154"/>
      <c r="E5" s="154"/>
      <c r="F5" s="154"/>
      <c r="G5" s="154"/>
      <c r="H5" s="154"/>
      <c r="I5" s="154"/>
      <c r="J5" s="154"/>
      <c r="K5" s="154"/>
      <c r="L5" s="154"/>
      <c r="M5" s="154"/>
    </row>
    <row r="6" spans="1:13" ht="15" customHeight="1" x14ac:dyDescent="0.3">
      <c r="A6" s="73" t="s">
        <v>3</v>
      </c>
      <c r="B6" s="74" t="s">
        <v>180</v>
      </c>
      <c r="C6" s="73" t="s">
        <v>189</v>
      </c>
      <c r="D6" s="73" t="s">
        <v>181</v>
      </c>
      <c r="E6" s="75" t="s">
        <v>182</v>
      </c>
      <c r="F6" s="78" t="s">
        <v>0</v>
      </c>
      <c r="G6" s="76" t="s">
        <v>183</v>
      </c>
      <c r="H6" s="76" t="s">
        <v>184</v>
      </c>
      <c r="I6" s="76" t="s">
        <v>190</v>
      </c>
      <c r="J6" s="77" t="s">
        <v>185</v>
      </c>
      <c r="K6" s="110" t="s">
        <v>186</v>
      </c>
      <c r="L6" s="74" t="s">
        <v>187</v>
      </c>
      <c r="M6" s="74" t="s">
        <v>191</v>
      </c>
    </row>
    <row r="7" spans="1:13" ht="79.2" customHeight="1" x14ac:dyDescent="0.3">
      <c r="A7" s="103"/>
      <c r="B7" s="104"/>
      <c r="C7" s="105"/>
      <c r="D7" s="106"/>
      <c r="E7" s="97" t="s">
        <v>201</v>
      </c>
      <c r="F7" s="92" t="s">
        <v>202</v>
      </c>
      <c r="G7" s="89">
        <v>75</v>
      </c>
      <c r="H7" s="88">
        <v>29</v>
      </c>
      <c r="I7" s="91">
        <v>45665</v>
      </c>
      <c r="J7" s="87" t="s">
        <v>203</v>
      </c>
      <c r="K7" s="101">
        <v>13</v>
      </c>
      <c r="L7" s="79"/>
      <c r="M7" s="90"/>
    </row>
    <row r="8" spans="1:13" ht="79.2" customHeight="1" x14ac:dyDescent="0.3">
      <c r="A8" s="103"/>
      <c r="B8" s="104"/>
      <c r="C8" s="105"/>
      <c r="D8" s="106"/>
      <c r="E8" s="97" t="s">
        <v>204</v>
      </c>
      <c r="F8" s="92" t="s">
        <v>205</v>
      </c>
      <c r="G8" s="89">
        <v>144</v>
      </c>
      <c r="H8" s="88">
        <v>107</v>
      </c>
      <c r="I8" s="91">
        <v>45671</v>
      </c>
      <c r="J8" s="87" t="s">
        <v>206</v>
      </c>
      <c r="K8" s="101">
        <v>15</v>
      </c>
      <c r="L8" s="79"/>
      <c r="M8" s="90"/>
    </row>
    <row r="9" spans="1:13" ht="94.2" customHeight="1" x14ac:dyDescent="0.3">
      <c r="A9" s="103"/>
      <c r="B9" s="107"/>
      <c r="C9" s="105"/>
      <c r="D9" s="106"/>
      <c r="E9" s="97" t="s">
        <v>207</v>
      </c>
      <c r="F9" s="92" t="s">
        <v>207</v>
      </c>
      <c r="G9" s="89">
        <v>420</v>
      </c>
      <c r="H9" s="88">
        <v>85</v>
      </c>
      <c r="I9" s="91">
        <v>45671</v>
      </c>
      <c r="J9" s="87" t="s">
        <v>208</v>
      </c>
      <c r="K9" s="101">
        <v>0</v>
      </c>
      <c r="L9" s="79"/>
      <c r="M9" s="90"/>
    </row>
    <row r="10" spans="1:13" ht="79.2" customHeight="1" x14ac:dyDescent="0.3">
      <c r="A10" s="103"/>
      <c r="B10" s="104"/>
      <c r="C10" s="105"/>
      <c r="D10" s="106"/>
      <c r="E10" s="97" t="s">
        <v>209</v>
      </c>
      <c r="F10" s="92" t="s">
        <v>210</v>
      </c>
      <c r="G10" s="89">
        <v>57.75</v>
      </c>
      <c r="H10" s="88">
        <v>395</v>
      </c>
      <c r="I10" s="91">
        <v>45688</v>
      </c>
      <c r="J10" s="87" t="s">
        <v>200</v>
      </c>
      <c r="K10" s="101">
        <v>9</v>
      </c>
      <c r="L10" s="79"/>
      <c r="M10" s="90"/>
    </row>
    <row r="11" spans="1:13" ht="79.2" customHeight="1" x14ac:dyDescent="0.3">
      <c r="A11" s="103"/>
      <c r="B11" s="104"/>
      <c r="C11" s="105"/>
      <c r="D11" s="106"/>
      <c r="E11" s="97" t="s">
        <v>211</v>
      </c>
      <c r="F11" s="92" t="s">
        <v>212</v>
      </c>
      <c r="G11" s="89">
        <v>357</v>
      </c>
      <c r="H11" s="88">
        <v>396</v>
      </c>
      <c r="I11" s="91">
        <v>45688</v>
      </c>
      <c r="J11" s="87" t="s">
        <v>200</v>
      </c>
      <c r="K11" s="101">
        <v>9</v>
      </c>
      <c r="L11" s="79"/>
      <c r="M11" s="90"/>
    </row>
    <row r="12" spans="1:13" ht="79.2" customHeight="1" x14ac:dyDescent="0.3">
      <c r="A12" s="103"/>
      <c r="B12" s="108"/>
      <c r="C12" s="105"/>
      <c r="D12" s="106"/>
      <c r="E12" s="97" t="s">
        <v>213</v>
      </c>
      <c r="F12" s="92" t="s">
        <v>214</v>
      </c>
      <c r="G12" s="89">
        <v>400</v>
      </c>
      <c r="H12" s="88">
        <v>399</v>
      </c>
      <c r="I12" s="91">
        <v>45688</v>
      </c>
      <c r="J12" s="87" t="s">
        <v>200</v>
      </c>
      <c r="K12" s="101">
        <v>9</v>
      </c>
      <c r="L12" s="79"/>
      <c r="M12" s="90"/>
    </row>
    <row r="13" spans="1:13" ht="79.2" customHeight="1" x14ac:dyDescent="0.3">
      <c r="A13" s="103"/>
      <c r="B13" s="107"/>
      <c r="C13" s="105"/>
      <c r="D13" s="106"/>
      <c r="E13" s="97" t="s">
        <v>215</v>
      </c>
      <c r="F13" s="92" t="s">
        <v>216</v>
      </c>
      <c r="G13" s="89">
        <v>200</v>
      </c>
      <c r="H13" s="88">
        <v>406</v>
      </c>
      <c r="I13" s="91">
        <v>45688</v>
      </c>
      <c r="J13" s="87" t="s">
        <v>200</v>
      </c>
      <c r="K13" s="101">
        <v>0</v>
      </c>
      <c r="L13" s="79"/>
      <c r="M13" s="90"/>
    </row>
    <row r="14" spans="1:13" ht="79.2" customHeight="1" x14ac:dyDescent="0.3">
      <c r="A14" s="103"/>
      <c r="B14" s="107"/>
      <c r="C14" s="105"/>
      <c r="D14" s="106"/>
      <c r="E14" s="97" t="s">
        <v>217</v>
      </c>
      <c r="F14" s="92" t="s">
        <v>218</v>
      </c>
      <c r="G14" s="89">
        <v>400</v>
      </c>
      <c r="H14" s="88">
        <v>408</v>
      </c>
      <c r="I14" s="91">
        <v>45688</v>
      </c>
      <c r="J14" s="87" t="s">
        <v>200</v>
      </c>
      <c r="K14" s="101">
        <v>0</v>
      </c>
      <c r="L14" s="79"/>
      <c r="M14" s="90"/>
    </row>
    <row r="15" spans="1:13" ht="79.2" customHeight="1" x14ac:dyDescent="0.3">
      <c r="A15" s="103"/>
      <c r="B15" s="107"/>
      <c r="C15" s="105"/>
      <c r="D15" s="106"/>
      <c r="E15" s="97" t="s">
        <v>219</v>
      </c>
      <c r="F15" s="92" t="s">
        <v>220</v>
      </c>
      <c r="G15" s="89">
        <v>102</v>
      </c>
      <c r="H15" s="88">
        <v>410</v>
      </c>
      <c r="I15" s="91">
        <v>45688</v>
      </c>
      <c r="J15" s="87" t="s">
        <v>200</v>
      </c>
      <c r="K15" s="101">
        <v>0</v>
      </c>
      <c r="L15" s="79"/>
      <c r="M15" s="90"/>
    </row>
    <row r="16" spans="1:13" ht="70.05" customHeight="1" x14ac:dyDescent="0.3">
      <c r="A16" s="103"/>
      <c r="B16" s="107"/>
      <c r="C16" s="105"/>
      <c r="D16" s="106"/>
      <c r="E16" s="97" t="s">
        <v>221</v>
      </c>
      <c r="F16" s="92" t="s">
        <v>222</v>
      </c>
      <c r="G16" s="89">
        <v>90</v>
      </c>
      <c r="H16" s="88">
        <v>412</v>
      </c>
      <c r="I16" s="91">
        <v>45688</v>
      </c>
      <c r="J16" s="87" t="s">
        <v>200</v>
      </c>
      <c r="K16" s="101">
        <v>0</v>
      </c>
      <c r="L16" s="79"/>
      <c r="M16" s="90"/>
    </row>
    <row r="17" spans="1:13" ht="70.05" customHeight="1" x14ac:dyDescent="0.3">
      <c r="A17" s="103"/>
      <c r="B17" s="107"/>
      <c r="C17" s="105"/>
      <c r="D17" s="106"/>
      <c r="E17" s="97" t="s">
        <v>223</v>
      </c>
      <c r="F17" s="92" t="s">
        <v>224</v>
      </c>
      <c r="G17" s="89">
        <v>30</v>
      </c>
      <c r="H17" s="88">
        <v>413</v>
      </c>
      <c r="I17" s="91">
        <v>45688</v>
      </c>
      <c r="J17" s="87" t="s">
        <v>200</v>
      </c>
      <c r="K17" s="101">
        <v>15</v>
      </c>
      <c r="L17" s="79"/>
      <c r="M17" s="90"/>
    </row>
    <row r="18" spans="1:13" ht="97.2" customHeight="1" x14ac:dyDescent="0.3">
      <c r="A18" s="103"/>
      <c r="B18" s="104"/>
      <c r="C18" s="105"/>
      <c r="D18" s="106"/>
      <c r="E18" s="97" t="s">
        <v>225</v>
      </c>
      <c r="F18" s="92" t="s">
        <v>226</v>
      </c>
      <c r="G18" s="89">
        <v>90</v>
      </c>
      <c r="H18" s="88">
        <v>414</v>
      </c>
      <c r="I18" s="91">
        <v>45688</v>
      </c>
      <c r="J18" s="87" t="s">
        <v>200</v>
      </c>
      <c r="K18" s="101">
        <v>0</v>
      </c>
      <c r="L18" s="79"/>
      <c r="M18" s="90"/>
    </row>
    <row r="19" spans="1:13" ht="70.05" customHeight="1" x14ac:dyDescent="0.3">
      <c r="A19" s="103"/>
      <c r="B19" s="107"/>
      <c r="C19" s="105"/>
      <c r="D19" s="106"/>
      <c r="E19" s="97" t="s">
        <v>227</v>
      </c>
      <c r="F19" s="92" t="s">
        <v>228</v>
      </c>
      <c r="G19" s="89">
        <v>90</v>
      </c>
      <c r="H19" s="88">
        <v>415</v>
      </c>
      <c r="I19" s="91">
        <v>45688</v>
      </c>
      <c r="J19" s="87" t="s">
        <v>200</v>
      </c>
      <c r="K19" s="101">
        <v>0</v>
      </c>
      <c r="L19" s="79"/>
      <c r="M19" s="90"/>
    </row>
    <row r="20" spans="1:13" ht="70.05" customHeight="1" x14ac:dyDescent="0.3">
      <c r="A20" s="103"/>
      <c r="B20" s="107"/>
      <c r="C20" s="105"/>
      <c r="D20" s="106"/>
      <c r="E20" s="97" t="s">
        <v>229</v>
      </c>
      <c r="F20" s="92" t="s">
        <v>230</v>
      </c>
      <c r="G20" s="89">
        <v>90</v>
      </c>
      <c r="H20" s="88">
        <v>422</v>
      </c>
      <c r="I20" s="91">
        <v>45688</v>
      </c>
      <c r="J20" s="87" t="s">
        <v>200</v>
      </c>
      <c r="K20" s="101">
        <v>0</v>
      </c>
      <c r="L20" s="79"/>
      <c r="M20" s="90"/>
    </row>
    <row r="21" spans="1:13" ht="70.05" customHeight="1" x14ac:dyDescent="0.3">
      <c r="A21" s="103"/>
      <c r="B21" s="107"/>
      <c r="C21" s="105"/>
      <c r="D21" s="106"/>
      <c r="E21" s="97" t="s">
        <v>231</v>
      </c>
      <c r="F21" s="92" t="s">
        <v>232</v>
      </c>
      <c r="G21" s="89">
        <v>18628</v>
      </c>
      <c r="H21" s="88">
        <v>423</v>
      </c>
      <c r="I21" s="91">
        <v>45688</v>
      </c>
      <c r="J21" s="87" t="s">
        <v>200</v>
      </c>
      <c r="K21" s="101">
        <v>15</v>
      </c>
      <c r="L21" s="79"/>
      <c r="M21" s="90"/>
    </row>
    <row r="22" spans="1:13" ht="70.05" customHeight="1" x14ac:dyDescent="0.3">
      <c r="A22" s="103"/>
      <c r="B22" s="107"/>
      <c r="C22" s="105"/>
      <c r="D22" s="106"/>
      <c r="E22" s="97" t="s">
        <v>233</v>
      </c>
      <c r="F22" s="92" t="s">
        <v>234</v>
      </c>
      <c r="G22" s="89">
        <v>331.5</v>
      </c>
      <c r="H22" s="88">
        <v>424</v>
      </c>
      <c r="I22" s="91">
        <v>45688</v>
      </c>
      <c r="J22" s="87" t="s">
        <v>200</v>
      </c>
      <c r="K22" s="101">
        <v>15</v>
      </c>
      <c r="L22" s="79"/>
      <c r="M22" s="90"/>
    </row>
    <row r="23" spans="1:13" ht="70.05" customHeight="1" x14ac:dyDescent="0.3">
      <c r="A23" s="103"/>
      <c r="B23" s="107"/>
      <c r="C23" s="105"/>
      <c r="D23" s="106"/>
      <c r="E23" s="97" t="s">
        <v>235</v>
      </c>
      <c r="F23" s="92" t="s">
        <v>236</v>
      </c>
      <c r="G23" s="89">
        <v>300</v>
      </c>
      <c r="H23" s="88">
        <v>425</v>
      </c>
      <c r="I23" s="91">
        <v>45688</v>
      </c>
      <c r="J23" s="87" t="s">
        <v>200</v>
      </c>
      <c r="K23" s="101">
        <v>15</v>
      </c>
      <c r="L23" s="79"/>
      <c r="M23" s="90"/>
    </row>
    <row r="24" spans="1:13" ht="70.05" customHeight="1" x14ac:dyDescent="0.3">
      <c r="A24" s="103"/>
      <c r="B24" s="107"/>
      <c r="C24" s="105"/>
      <c r="D24" s="106"/>
      <c r="E24" s="97" t="s">
        <v>237</v>
      </c>
      <c r="F24" s="92" t="s">
        <v>238</v>
      </c>
      <c r="G24" s="89">
        <v>252</v>
      </c>
      <c r="H24" s="88">
        <v>426</v>
      </c>
      <c r="I24" s="91">
        <v>45688</v>
      </c>
      <c r="J24" s="87" t="s">
        <v>200</v>
      </c>
      <c r="K24" s="101">
        <v>15</v>
      </c>
      <c r="L24" s="79"/>
      <c r="M24" s="90"/>
    </row>
    <row r="25" spans="1:13" ht="70.05" customHeight="1" x14ac:dyDescent="0.3">
      <c r="A25" s="103"/>
      <c r="B25" s="104"/>
      <c r="C25" s="105"/>
      <c r="D25" s="106"/>
      <c r="E25" s="97" t="s">
        <v>239</v>
      </c>
      <c r="F25" s="92" t="s">
        <v>240</v>
      </c>
      <c r="G25" s="89">
        <v>67.5</v>
      </c>
      <c r="H25" s="88">
        <v>428</v>
      </c>
      <c r="I25" s="91">
        <v>45688</v>
      </c>
      <c r="J25" s="87" t="s">
        <v>200</v>
      </c>
      <c r="K25" s="101">
        <v>15</v>
      </c>
      <c r="L25" s="79"/>
      <c r="M25" s="90"/>
    </row>
    <row r="26" spans="1:13" ht="70.05" customHeight="1" x14ac:dyDescent="0.3">
      <c r="A26" s="103"/>
      <c r="B26" s="107"/>
      <c r="C26" s="105"/>
      <c r="D26" s="106"/>
      <c r="E26" s="97" t="s">
        <v>241</v>
      </c>
      <c r="F26" s="92" t="s">
        <v>242</v>
      </c>
      <c r="G26" s="89">
        <v>157.5</v>
      </c>
      <c r="H26" s="88">
        <v>429</v>
      </c>
      <c r="I26" s="91">
        <v>45688</v>
      </c>
      <c r="J26" s="87" t="s">
        <v>200</v>
      </c>
      <c r="K26" s="101">
        <v>15</v>
      </c>
      <c r="L26" s="79"/>
      <c r="M26" s="90"/>
    </row>
    <row r="27" spans="1:13" ht="70.05" customHeight="1" x14ac:dyDescent="0.3">
      <c r="A27" s="103"/>
      <c r="B27" s="107"/>
      <c r="C27" s="105"/>
      <c r="D27" s="106"/>
      <c r="E27" s="97" t="s">
        <v>243</v>
      </c>
      <c r="F27" s="92" t="s">
        <v>244</v>
      </c>
      <c r="G27" s="89">
        <v>14.58</v>
      </c>
      <c r="H27" s="88">
        <v>430</v>
      </c>
      <c r="I27" s="91">
        <v>45688</v>
      </c>
      <c r="J27" s="87" t="s">
        <v>200</v>
      </c>
      <c r="K27" s="101">
        <v>15</v>
      </c>
      <c r="L27" s="79"/>
      <c r="M27" s="90"/>
    </row>
    <row r="28" spans="1:13" ht="70.05" customHeight="1" x14ac:dyDescent="0.3">
      <c r="A28" s="103"/>
      <c r="B28" s="107"/>
      <c r="C28" s="105"/>
      <c r="D28" s="106"/>
      <c r="E28" s="97" t="s">
        <v>245</v>
      </c>
      <c r="F28" s="92" t="s">
        <v>246</v>
      </c>
      <c r="G28" s="89">
        <v>450</v>
      </c>
      <c r="H28" s="88">
        <v>431</v>
      </c>
      <c r="I28" s="91">
        <v>45688</v>
      </c>
      <c r="J28" s="87" t="s">
        <v>200</v>
      </c>
      <c r="K28" s="101">
        <v>15</v>
      </c>
      <c r="L28" s="79"/>
      <c r="M28" s="90"/>
    </row>
    <row r="29" spans="1:13" ht="89.4" customHeight="1" x14ac:dyDescent="0.3">
      <c r="A29" s="103"/>
      <c r="B29" s="107"/>
      <c r="C29" s="105"/>
      <c r="D29" s="106"/>
      <c r="E29" s="97" t="s">
        <v>247</v>
      </c>
      <c r="F29" s="92" t="s">
        <v>248</v>
      </c>
      <c r="G29" s="89">
        <v>280</v>
      </c>
      <c r="H29" s="88">
        <v>432</v>
      </c>
      <c r="I29" s="91">
        <v>45688</v>
      </c>
      <c r="J29" s="87" t="s">
        <v>200</v>
      </c>
      <c r="K29" s="101">
        <v>15</v>
      </c>
      <c r="L29" s="79"/>
      <c r="M29" s="90"/>
    </row>
    <row r="30" spans="1:13" ht="70.05" customHeight="1" x14ac:dyDescent="0.3">
      <c r="A30" s="103"/>
      <c r="B30" s="107"/>
      <c r="C30" s="105"/>
      <c r="D30" s="106"/>
      <c r="E30" s="97" t="s">
        <v>249</v>
      </c>
      <c r="F30" s="92" t="s">
        <v>250</v>
      </c>
      <c r="G30" s="89">
        <v>187.5</v>
      </c>
      <c r="H30" s="88">
        <v>433</v>
      </c>
      <c r="I30" s="91">
        <v>45688</v>
      </c>
      <c r="J30" s="87" t="s">
        <v>200</v>
      </c>
      <c r="K30" s="101">
        <v>15</v>
      </c>
      <c r="L30" s="79"/>
      <c r="M30" s="90"/>
    </row>
    <row r="31" spans="1:13" ht="70.05" customHeight="1" x14ac:dyDescent="0.3">
      <c r="A31" s="103"/>
      <c r="B31" s="107"/>
      <c r="C31" s="105"/>
      <c r="D31" s="106"/>
      <c r="E31" s="97" t="s">
        <v>251</v>
      </c>
      <c r="F31" s="92" t="s">
        <v>252</v>
      </c>
      <c r="G31" s="89">
        <v>20</v>
      </c>
      <c r="H31" s="88">
        <v>434</v>
      </c>
      <c r="I31" s="91">
        <v>45688</v>
      </c>
      <c r="J31" s="87" t="s">
        <v>200</v>
      </c>
      <c r="K31" s="101">
        <v>15</v>
      </c>
      <c r="L31" s="79"/>
      <c r="M31" s="90"/>
    </row>
    <row r="32" spans="1:13" ht="70.05" customHeight="1" x14ac:dyDescent="0.3">
      <c r="A32" s="103"/>
      <c r="B32" s="104"/>
      <c r="C32" s="105"/>
      <c r="D32" s="106"/>
      <c r="E32" s="97" t="s">
        <v>253</v>
      </c>
      <c r="F32" s="92" t="s">
        <v>254</v>
      </c>
      <c r="G32" s="89">
        <v>627.29999999999995</v>
      </c>
      <c r="H32" s="88">
        <v>435</v>
      </c>
      <c r="I32" s="91">
        <v>45688</v>
      </c>
      <c r="J32" s="87" t="s">
        <v>200</v>
      </c>
      <c r="K32" s="101">
        <v>15</v>
      </c>
      <c r="L32" s="79"/>
      <c r="M32" s="90"/>
    </row>
    <row r="33" spans="1:13" ht="70.05" customHeight="1" x14ac:dyDescent="0.3">
      <c r="A33" s="103"/>
      <c r="B33" s="104"/>
      <c r="C33" s="105"/>
      <c r="D33" s="106"/>
      <c r="E33" s="97" t="s">
        <v>255</v>
      </c>
      <c r="F33" s="92" t="s">
        <v>256</v>
      </c>
      <c r="G33" s="89">
        <v>40</v>
      </c>
      <c r="H33" s="88">
        <v>436</v>
      </c>
      <c r="I33" s="86">
        <v>45688</v>
      </c>
      <c r="J33" s="87" t="s">
        <v>200</v>
      </c>
      <c r="K33" s="101">
        <v>0</v>
      </c>
      <c r="L33" s="79"/>
      <c r="M33" s="90"/>
    </row>
    <row r="34" spans="1:13" ht="70.05" customHeight="1" x14ac:dyDescent="0.3">
      <c r="A34" s="103"/>
      <c r="B34" s="104"/>
      <c r="C34" s="105"/>
      <c r="D34" s="106"/>
      <c r="E34" s="97" t="s">
        <v>257</v>
      </c>
      <c r="F34" s="92" t="s">
        <v>258</v>
      </c>
      <c r="G34" s="89">
        <v>50</v>
      </c>
      <c r="H34" s="88">
        <v>437</v>
      </c>
      <c r="I34" s="86">
        <v>45688</v>
      </c>
      <c r="J34" s="87" t="s">
        <v>200</v>
      </c>
      <c r="K34" s="101">
        <v>0</v>
      </c>
      <c r="L34" s="79"/>
      <c r="M34" s="90"/>
    </row>
    <row r="35" spans="1:13" ht="70.05" customHeight="1" x14ac:dyDescent="0.3">
      <c r="A35" s="103"/>
      <c r="B35" s="104"/>
      <c r="C35" s="105"/>
      <c r="D35" s="106"/>
      <c r="E35" s="97" t="s">
        <v>259</v>
      </c>
      <c r="F35" s="92" t="s">
        <v>260</v>
      </c>
      <c r="G35" s="89">
        <v>50</v>
      </c>
      <c r="H35" s="88">
        <v>438</v>
      </c>
      <c r="I35" s="86">
        <v>45688</v>
      </c>
      <c r="J35" s="87" t="s">
        <v>200</v>
      </c>
      <c r="K35" s="101">
        <v>0</v>
      </c>
      <c r="L35" s="79"/>
      <c r="M35" s="90"/>
    </row>
    <row r="36" spans="1:13" ht="21.6" customHeight="1" thickBot="1" x14ac:dyDescent="0.35">
      <c r="A36" s="103"/>
      <c r="B36" s="109"/>
      <c r="C36" s="105"/>
      <c r="D36" s="106"/>
      <c r="E36" s="97"/>
      <c r="F36" s="102" t="s">
        <v>261</v>
      </c>
      <c r="G36" s="89">
        <v>24001.63</v>
      </c>
      <c r="H36" s="88"/>
      <c r="I36" s="86"/>
      <c r="J36" s="87"/>
      <c r="K36" s="101"/>
      <c r="L36" s="79"/>
      <c r="M36" s="90"/>
    </row>
    <row r="37" spans="1:13" ht="49.95" customHeight="1" thickTop="1" x14ac:dyDescent="0.3">
      <c r="A37" s="92"/>
      <c r="C37" s="87"/>
      <c r="D37" s="99"/>
      <c r="E37" s="92" t="s">
        <v>262</v>
      </c>
      <c r="F37" s="88" t="s">
        <v>263</v>
      </c>
      <c r="G37" s="89">
        <v>14525</v>
      </c>
      <c r="H37" s="100">
        <v>1818</v>
      </c>
      <c r="I37" s="98">
        <v>45692</v>
      </c>
      <c r="J37" s="87" t="s">
        <v>200</v>
      </c>
      <c r="K37" s="111">
        <v>0</v>
      </c>
    </row>
    <row r="38" spans="1:13" ht="49.95" customHeight="1" x14ac:dyDescent="0.3">
      <c r="A38" s="92"/>
      <c r="C38" s="87"/>
      <c r="D38" s="99"/>
      <c r="E38" s="92" t="s">
        <v>264</v>
      </c>
      <c r="F38" s="88" t="s">
        <v>265</v>
      </c>
      <c r="G38" s="89">
        <v>210</v>
      </c>
      <c r="H38" s="100">
        <v>664</v>
      </c>
      <c r="I38" s="98">
        <v>45694</v>
      </c>
      <c r="J38" s="87" t="s">
        <v>200</v>
      </c>
      <c r="K38" s="111">
        <v>15</v>
      </c>
    </row>
    <row r="39" spans="1:13" ht="49.95" customHeight="1" x14ac:dyDescent="0.3">
      <c r="A39" s="92"/>
      <c r="C39" s="87"/>
      <c r="D39" s="99"/>
      <c r="E39" s="92" t="s">
        <v>266</v>
      </c>
      <c r="F39" s="88" t="s">
        <v>267</v>
      </c>
      <c r="G39" s="89">
        <v>540</v>
      </c>
      <c r="H39" s="100">
        <v>665</v>
      </c>
      <c r="I39" s="98">
        <v>45694</v>
      </c>
      <c r="J39" s="87" t="s">
        <v>200</v>
      </c>
      <c r="K39" s="111">
        <v>15</v>
      </c>
    </row>
    <row r="40" spans="1:13" ht="49.95" customHeight="1" x14ac:dyDescent="0.3">
      <c r="A40" s="92"/>
      <c r="C40" s="87"/>
      <c r="D40" s="99"/>
      <c r="E40" s="92" t="s">
        <v>268</v>
      </c>
      <c r="F40" s="88" t="s">
        <v>267</v>
      </c>
      <c r="G40" s="89">
        <v>42</v>
      </c>
      <c r="H40" s="100">
        <v>666</v>
      </c>
      <c r="I40" s="98">
        <v>45694</v>
      </c>
      <c r="J40" s="87" t="s">
        <v>200</v>
      </c>
      <c r="K40" s="111">
        <v>15</v>
      </c>
    </row>
    <row r="41" spans="1:13" ht="49.95" customHeight="1" x14ac:dyDescent="0.3">
      <c r="A41" s="92"/>
      <c r="C41" s="87"/>
      <c r="D41" s="99"/>
      <c r="E41" s="92" t="s">
        <v>269</v>
      </c>
      <c r="F41" s="88" t="s">
        <v>270</v>
      </c>
      <c r="G41" s="89">
        <v>93.63</v>
      </c>
      <c r="H41" s="100">
        <v>667</v>
      </c>
      <c r="I41" s="98">
        <v>45694</v>
      </c>
      <c r="J41" s="87" t="s">
        <v>200</v>
      </c>
      <c r="K41" s="111">
        <v>15</v>
      </c>
    </row>
    <row r="42" spans="1:13" ht="49.95" customHeight="1" x14ac:dyDescent="0.3">
      <c r="A42" s="92"/>
      <c r="C42" s="87"/>
      <c r="D42" s="99"/>
      <c r="E42" s="92" t="s">
        <v>271</v>
      </c>
      <c r="F42" s="88" t="s">
        <v>272</v>
      </c>
      <c r="G42" s="89">
        <v>245</v>
      </c>
      <c r="H42" s="100">
        <v>671</v>
      </c>
      <c r="I42" s="98">
        <v>45694</v>
      </c>
      <c r="J42" s="87" t="s">
        <v>200</v>
      </c>
      <c r="K42" s="112">
        <v>18</v>
      </c>
    </row>
    <row r="43" spans="1:13" ht="49.95" customHeight="1" x14ac:dyDescent="0.3">
      <c r="A43" s="92"/>
      <c r="C43" s="87"/>
      <c r="D43" s="99"/>
      <c r="E43" s="92" t="s">
        <v>273</v>
      </c>
      <c r="F43" s="88" t="s">
        <v>274</v>
      </c>
      <c r="G43" s="89">
        <v>153</v>
      </c>
      <c r="H43" s="100">
        <v>649</v>
      </c>
      <c r="I43" s="98">
        <v>45694</v>
      </c>
      <c r="J43" s="87" t="s">
        <v>200</v>
      </c>
      <c r="K43" s="112">
        <v>0</v>
      </c>
    </row>
    <row r="44" spans="1:13" ht="49.95" customHeight="1" x14ac:dyDescent="0.3">
      <c r="A44" s="92"/>
      <c r="C44" s="87"/>
      <c r="D44" s="99"/>
      <c r="E44" s="92" t="s">
        <v>275</v>
      </c>
      <c r="F44" s="88" t="s">
        <v>276</v>
      </c>
      <c r="G44" s="89">
        <v>56.25</v>
      </c>
      <c r="H44" s="100">
        <v>651</v>
      </c>
      <c r="I44" s="98">
        <v>45694</v>
      </c>
      <c r="J44" s="87" t="s">
        <v>200</v>
      </c>
      <c r="K44" s="112">
        <v>0</v>
      </c>
    </row>
    <row r="45" spans="1:13" ht="49.95" customHeight="1" x14ac:dyDescent="0.3">
      <c r="A45" s="92"/>
      <c r="C45" s="87"/>
      <c r="D45" s="99"/>
      <c r="E45" s="92" t="s">
        <v>277</v>
      </c>
      <c r="F45" s="88" t="s">
        <v>278</v>
      </c>
      <c r="G45" s="89">
        <v>2181.25</v>
      </c>
      <c r="H45" s="100">
        <v>668</v>
      </c>
      <c r="I45" s="98">
        <v>45694</v>
      </c>
      <c r="J45" s="87" t="s">
        <v>200</v>
      </c>
      <c r="K45" s="112">
        <v>15</v>
      </c>
    </row>
    <row r="46" spans="1:13" ht="49.95" customHeight="1" x14ac:dyDescent="0.3">
      <c r="A46" s="92"/>
      <c r="C46" s="87"/>
      <c r="D46" s="99"/>
      <c r="E46" s="92" t="s">
        <v>279</v>
      </c>
      <c r="F46" s="88" t="s">
        <v>280</v>
      </c>
      <c r="G46" s="89">
        <v>270</v>
      </c>
      <c r="H46" s="100">
        <v>658</v>
      </c>
      <c r="I46" s="98">
        <v>45694</v>
      </c>
      <c r="J46" s="87" t="s">
        <v>200</v>
      </c>
      <c r="K46" s="112">
        <v>15</v>
      </c>
    </row>
    <row r="47" spans="1:13" ht="49.95" customHeight="1" x14ac:dyDescent="0.3">
      <c r="A47" s="92"/>
      <c r="C47" s="87"/>
      <c r="D47" s="99"/>
      <c r="E47" s="92" t="s">
        <v>281</v>
      </c>
      <c r="F47" s="88" t="s">
        <v>282</v>
      </c>
      <c r="G47" s="89">
        <v>132</v>
      </c>
      <c r="H47" s="100">
        <v>657</v>
      </c>
      <c r="I47" s="98">
        <v>45694</v>
      </c>
      <c r="J47" s="87" t="s">
        <v>200</v>
      </c>
      <c r="K47" s="112">
        <v>15</v>
      </c>
    </row>
    <row r="48" spans="1:13" ht="49.95" customHeight="1" x14ac:dyDescent="0.3">
      <c r="A48" s="92"/>
      <c r="C48" s="87"/>
      <c r="D48" s="99"/>
      <c r="E48" s="92" t="s">
        <v>283</v>
      </c>
      <c r="F48" s="88" t="s">
        <v>284</v>
      </c>
      <c r="G48" s="89">
        <v>280</v>
      </c>
      <c r="H48" s="100">
        <v>659</v>
      </c>
      <c r="I48" s="98">
        <v>45694</v>
      </c>
      <c r="J48" s="87" t="s">
        <v>200</v>
      </c>
      <c r="K48" s="112">
        <v>15</v>
      </c>
    </row>
    <row r="49" spans="1:11" ht="49.95" customHeight="1" x14ac:dyDescent="0.3">
      <c r="A49" s="92"/>
      <c r="C49" s="87"/>
      <c r="D49" s="99"/>
      <c r="E49" s="92" t="s">
        <v>285</v>
      </c>
      <c r="F49" s="88" t="s">
        <v>286</v>
      </c>
      <c r="G49" s="89">
        <v>40</v>
      </c>
      <c r="H49" s="100">
        <v>660</v>
      </c>
      <c r="I49" s="98">
        <v>45694</v>
      </c>
      <c r="J49" s="87" t="s">
        <v>200</v>
      </c>
      <c r="K49" s="112">
        <v>15</v>
      </c>
    </row>
    <row r="50" spans="1:11" ht="49.95" customHeight="1" x14ac:dyDescent="0.3">
      <c r="A50" s="92"/>
      <c r="C50" s="87"/>
      <c r="D50" s="99"/>
      <c r="E50" s="92" t="s">
        <v>287</v>
      </c>
      <c r="F50" s="88" t="s">
        <v>288</v>
      </c>
      <c r="G50" s="89">
        <v>987.8</v>
      </c>
      <c r="H50" s="100">
        <v>655</v>
      </c>
      <c r="I50" s="98">
        <v>45694</v>
      </c>
      <c r="J50" s="87" t="s">
        <v>200</v>
      </c>
      <c r="K50" s="111">
        <v>15</v>
      </c>
    </row>
    <row r="51" spans="1:11" ht="49.95" customHeight="1" x14ac:dyDescent="0.3">
      <c r="A51" s="92"/>
      <c r="C51" s="87"/>
      <c r="D51" s="99"/>
      <c r="E51" s="92" t="s">
        <v>289</v>
      </c>
      <c r="F51" s="88" t="s">
        <v>290</v>
      </c>
      <c r="G51" s="89">
        <v>148.32</v>
      </c>
      <c r="H51" s="100">
        <v>662</v>
      </c>
      <c r="I51" s="98">
        <v>45694</v>
      </c>
      <c r="J51" s="87" t="s">
        <v>200</v>
      </c>
      <c r="K51" s="111">
        <v>15</v>
      </c>
    </row>
    <row r="52" spans="1:11" ht="49.95" customHeight="1" x14ac:dyDescent="0.3">
      <c r="A52" s="92"/>
      <c r="C52" s="87"/>
      <c r="D52" s="99"/>
      <c r="E52" s="92" t="s">
        <v>291</v>
      </c>
      <c r="F52" s="88" t="s">
        <v>292</v>
      </c>
      <c r="G52" s="89">
        <v>2060</v>
      </c>
      <c r="H52" s="100">
        <v>663</v>
      </c>
      <c r="I52" s="98">
        <v>45694</v>
      </c>
      <c r="J52" s="87" t="s">
        <v>200</v>
      </c>
      <c r="K52" s="111">
        <v>15</v>
      </c>
    </row>
    <row r="53" spans="1:11" ht="49.95" customHeight="1" x14ac:dyDescent="0.3">
      <c r="A53" s="92"/>
      <c r="C53" s="87"/>
      <c r="D53" s="99"/>
      <c r="E53" s="92" t="s">
        <v>293</v>
      </c>
      <c r="F53" s="88" t="s">
        <v>294</v>
      </c>
      <c r="G53" s="89">
        <v>336</v>
      </c>
      <c r="H53" s="100">
        <v>669</v>
      </c>
      <c r="I53" s="98">
        <v>45694</v>
      </c>
      <c r="J53" s="87" t="s">
        <v>200</v>
      </c>
      <c r="K53" s="111">
        <v>15</v>
      </c>
    </row>
    <row r="54" spans="1:11" ht="49.95" customHeight="1" x14ac:dyDescent="0.3">
      <c r="A54" s="92"/>
      <c r="C54" s="87"/>
      <c r="D54" s="99"/>
      <c r="E54" s="92" t="s">
        <v>295</v>
      </c>
      <c r="F54" s="88" t="s">
        <v>296</v>
      </c>
      <c r="G54" s="89">
        <v>334.65</v>
      </c>
      <c r="H54" s="100">
        <v>670</v>
      </c>
      <c r="I54" s="98">
        <v>45694</v>
      </c>
      <c r="J54" s="87" t="s">
        <v>200</v>
      </c>
      <c r="K54" s="112">
        <v>18</v>
      </c>
    </row>
    <row r="55" spans="1:11" ht="49.95" customHeight="1" x14ac:dyDescent="0.3">
      <c r="A55" s="92"/>
      <c r="C55" s="87"/>
      <c r="D55" s="99"/>
      <c r="E55" s="92" t="s">
        <v>297</v>
      </c>
      <c r="F55" s="88" t="s">
        <v>298</v>
      </c>
      <c r="G55" s="89">
        <v>957.5</v>
      </c>
      <c r="H55" s="100">
        <v>672</v>
      </c>
      <c r="I55" s="98">
        <v>45694</v>
      </c>
      <c r="J55" s="87" t="s">
        <v>200</v>
      </c>
      <c r="K55" s="112">
        <v>13</v>
      </c>
    </row>
    <row r="56" spans="1:11" ht="49.95" customHeight="1" x14ac:dyDescent="0.3">
      <c r="A56" s="92"/>
      <c r="C56" s="87"/>
      <c r="D56" s="99"/>
      <c r="E56" s="92" t="s">
        <v>299</v>
      </c>
      <c r="F56" s="88" t="s">
        <v>300</v>
      </c>
      <c r="G56" s="89">
        <v>160</v>
      </c>
      <c r="H56" s="100">
        <v>647</v>
      </c>
      <c r="I56" s="98">
        <v>45694</v>
      </c>
      <c r="J56" s="87" t="s">
        <v>200</v>
      </c>
      <c r="K56" s="111">
        <v>0</v>
      </c>
    </row>
    <row r="57" spans="1:11" ht="49.95" customHeight="1" x14ac:dyDescent="0.3">
      <c r="A57" s="92"/>
      <c r="C57" s="87"/>
      <c r="D57" s="99"/>
      <c r="E57" s="92" t="s">
        <v>301</v>
      </c>
      <c r="F57" s="88" t="s">
        <v>302</v>
      </c>
      <c r="G57" s="89">
        <v>315</v>
      </c>
      <c r="H57" s="100">
        <v>652</v>
      </c>
      <c r="I57" s="98">
        <v>45694</v>
      </c>
      <c r="J57" s="87" t="s">
        <v>200</v>
      </c>
      <c r="K57" s="111">
        <v>15</v>
      </c>
    </row>
    <row r="58" spans="1:11" ht="49.95" customHeight="1" x14ac:dyDescent="0.3">
      <c r="A58" s="92"/>
      <c r="C58" s="87"/>
      <c r="D58" s="99"/>
      <c r="E58" s="92" t="s">
        <v>303</v>
      </c>
      <c r="F58" s="88" t="s">
        <v>304</v>
      </c>
      <c r="G58" s="89">
        <v>124.2</v>
      </c>
      <c r="H58" s="100">
        <v>653</v>
      </c>
      <c r="I58" s="98">
        <v>45694</v>
      </c>
      <c r="J58" s="87" t="s">
        <v>200</v>
      </c>
      <c r="K58" s="112">
        <v>15</v>
      </c>
    </row>
    <row r="59" spans="1:11" ht="49.95" customHeight="1" x14ac:dyDescent="0.3">
      <c r="A59" s="92"/>
      <c r="C59" s="87"/>
      <c r="D59" s="99"/>
      <c r="E59" s="92" t="s">
        <v>305</v>
      </c>
      <c r="F59" s="88" t="s">
        <v>306</v>
      </c>
      <c r="G59" s="89">
        <v>18808.330000000002</v>
      </c>
      <c r="H59" s="100">
        <v>656</v>
      </c>
      <c r="I59" s="98">
        <v>45694</v>
      </c>
      <c r="J59" s="87" t="s">
        <v>200</v>
      </c>
      <c r="K59" s="112">
        <v>15</v>
      </c>
    </row>
    <row r="60" spans="1:11" ht="49.95" customHeight="1" x14ac:dyDescent="0.3">
      <c r="A60" s="92"/>
      <c r="C60" s="87"/>
      <c r="D60" s="99"/>
      <c r="E60" s="92" t="s">
        <v>199</v>
      </c>
      <c r="F60" s="88" t="s">
        <v>307</v>
      </c>
      <c r="G60" s="89">
        <v>1406.25</v>
      </c>
      <c r="H60" s="100">
        <v>661</v>
      </c>
      <c r="I60" s="98">
        <v>45694</v>
      </c>
      <c r="J60" s="87" t="s">
        <v>200</v>
      </c>
      <c r="K60" s="112">
        <v>15</v>
      </c>
    </row>
    <row r="61" spans="1:11" ht="49.95" customHeight="1" x14ac:dyDescent="0.3">
      <c r="A61" s="92"/>
      <c r="C61" s="87"/>
      <c r="D61" s="99"/>
      <c r="E61" s="92" t="s">
        <v>308</v>
      </c>
      <c r="F61" s="88" t="s">
        <v>309</v>
      </c>
      <c r="G61" s="89">
        <v>67.5</v>
      </c>
      <c r="H61" s="100">
        <v>646</v>
      </c>
      <c r="I61" s="98">
        <v>45694</v>
      </c>
      <c r="J61" s="87" t="s">
        <v>200</v>
      </c>
      <c r="K61" s="112">
        <v>0</v>
      </c>
    </row>
    <row r="62" spans="1:11" ht="49.95" customHeight="1" x14ac:dyDescent="0.3">
      <c r="A62" s="92"/>
      <c r="C62" s="87"/>
      <c r="D62" s="99"/>
      <c r="E62" s="92" t="s">
        <v>310</v>
      </c>
      <c r="F62" s="88" t="s">
        <v>311</v>
      </c>
      <c r="G62" s="89">
        <v>21.25</v>
      </c>
      <c r="H62" s="100">
        <v>648</v>
      </c>
      <c r="I62" s="98">
        <v>45694</v>
      </c>
      <c r="J62" s="87" t="s">
        <v>200</v>
      </c>
      <c r="K62" s="112">
        <v>0</v>
      </c>
    </row>
    <row r="63" spans="1:11" ht="49.95" customHeight="1" x14ac:dyDescent="0.3">
      <c r="A63" s="92"/>
      <c r="C63" s="87"/>
      <c r="D63" s="99"/>
      <c r="E63" s="92" t="s">
        <v>312</v>
      </c>
      <c r="F63" s="88" t="s">
        <v>313</v>
      </c>
      <c r="G63" s="89">
        <v>214</v>
      </c>
      <c r="H63" s="100">
        <v>1779</v>
      </c>
      <c r="I63" s="98">
        <v>45715</v>
      </c>
      <c r="J63" s="87" t="s">
        <v>200</v>
      </c>
      <c r="K63" s="112">
        <v>15</v>
      </c>
    </row>
    <row r="64" spans="1:11" ht="21.6" customHeight="1" x14ac:dyDescent="0.3">
      <c r="F64" s="113" t="s">
        <v>314</v>
      </c>
      <c r="G64" s="1">
        <f>SUM(G37:G63)</f>
        <v>44708.93</v>
      </c>
      <c r="I64" s="1"/>
    </row>
    <row r="65" spans="1:13" ht="70.05" customHeight="1" x14ac:dyDescent="0.3">
      <c r="A65" s="114"/>
      <c r="B65" s="115"/>
      <c r="C65" s="116"/>
      <c r="D65" s="117"/>
      <c r="E65" s="117" t="s">
        <v>315</v>
      </c>
      <c r="F65" s="118" t="s">
        <v>315</v>
      </c>
      <c r="G65" s="119">
        <v>10200.43</v>
      </c>
      <c r="H65" s="116">
        <v>2529</v>
      </c>
      <c r="I65" s="120">
        <v>45730</v>
      </c>
      <c r="J65" s="121" t="s">
        <v>200</v>
      </c>
      <c r="K65" s="122">
        <v>15</v>
      </c>
      <c r="L65" s="114"/>
      <c r="M65" s="123"/>
    </row>
    <row r="66" spans="1:13" ht="70.05" customHeight="1" x14ac:dyDescent="0.3">
      <c r="A66" s="114"/>
      <c r="B66" s="115"/>
      <c r="C66" s="116"/>
      <c r="D66" s="117"/>
      <c r="E66" s="117" t="s">
        <v>316</v>
      </c>
      <c r="F66" s="118" t="s">
        <v>316</v>
      </c>
      <c r="G66" s="119">
        <v>1070</v>
      </c>
      <c r="H66" s="116">
        <v>2530</v>
      </c>
      <c r="I66" s="120">
        <v>45734</v>
      </c>
      <c r="J66" s="121" t="s">
        <v>200</v>
      </c>
      <c r="K66" s="122">
        <v>15</v>
      </c>
      <c r="L66" s="114"/>
      <c r="M66" s="123"/>
    </row>
    <row r="67" spans="1:13" ht="70.05" customHeight="1" x14ac:dyDescent="0.3">
      <c r="A67" s="114"/>
      <c r="B67" s="115"/>
      <c r="C67" s="116"/>
      <c r="D67" s="117"/>
      <c r="E67" s="117" t="s">
        <v>317</v>
      </c>
      <c r="F67" s="118" t="s">
        <v>317</v>
      </c>
      <c r="G67" s="119">
        <v>106.08</v>
      </c>
      <c r="H67" s="116">
        <v>2531</v>
      </c>
      <c r="I67" s="120">
        <v>45737</v>
      </c>
      <c r="J67" s="121" t="s">
        <v>200</v>
      </c>
      <c r="K67" s="122">
        <v>0</v>
      </c>
      <c r="L67" s="114"/>
      <c r="M67" s="123"/>
    </row>
    <row r="68" spans="1:13" ht="70.05" customHeight="1" x14ac:dyDescent="0.3">
      <c r="A68" s="114"/>
      <c r="B68" s="115"/>
      <c r="C68" s="116"/>
      <c r="D68" s="117"/>
      <c r="E68" s="117" t="s">
        <v>318</v>
      </c>
      <c r="F68" s="118" t="s">
        <v>318</v>
      </c>
      <c r="G68" s="119">
        <v>267.5</v>
      </c>
      <c r="H68" s="116">
        <v>2533</v>
      </c>
      <c r="I68" s="120">
        <v>45737</v>
      </c>
      <c r="J68" s="121" t="s">
        <v>200</v>
      </c>
      <c r="K68" s="122">
        <v>18</v>
      </c>
      <c r="L68" s="114">
        <v>45737</v>
      </c>
      <c r="M68" s="123"/>
    </row>
    <row r="69" spans="1:13" ht="70.05" customHeight="1" x14ac:dyDescent="0.3">
      <c r="A69" s="120">
        <v>45737</v>
      </c>
      <c r="B69" s="121" t="s">
        <v>200</v>
      </c>
      <c r="C69" s="124">
        <v>2532</v>
      </c>
      <c r="D69" s="120"/>
      <c r="E69" s="120" t="s">
        <v>319</v>
      </c>
      <c r="F69" s="124" t="s">
        <v>319</v>
      </c>
      <c r="G69" s="125">
        <v>2312.5</v>
      </c>
      <c r="H69" s="124">
        <v>2532</v>
      </c>
      <c r="I69" s="120">
        <v>45737</v>
      </c>
      <c r="J69" s="121" t="s">
        <v>200</v>
      </c>
      <c r="K69" s="122">
        <v>18</v>
      </c>
      <c r="L69" s="115"/>
      <c r="M69" s="123"/>
    </row>
    <row r="70" spans="1:13" ht="22.8" customHeight="1" x14ac:dyDescent="0.3">
      <c r="A70" s="127"/>
      <c r="B70" s="128"/>
      <c r="C70" s="128"/>
      <c r="D70" s="128"/>
      <c r="E70" s="128"/>
      <c r="F70" s="129" t="s">
        <v>320</v>
      </c>
      <c r="G70" s="130">
        <f>SUM(G65:G69)</f>
        <v>13956.51</v>
      </c>
      <c r="H70" s="128"/>
      <c r="I70" s="131"/>
      <c r="J70" s="128"/>
      <c r="K70" s="128"/>
      <c r="L70" s="128"/>
      <c r="M70" s="126"/>
    </row>
    <row r="71" spans="1:13" ht="70.05" customHeight="1" x14ac:dyDescent="0.3">
      <c r="A71" s="114"/>
      <c r="B71" s="115"/>
      <c r="C71" s="116"/>
      <c r="D71" s="132"/>
      <c r="E71" s="119" t="s">
        <v>321</v>
      </c>
      <c r="F71" s="119" t="s">
        <v>322</v>
      </c>
      <c r="G71" s="119">
        <v>2140</v>
      </c>
      <c r="H71" s="116">
        <v>3347</v>
      </c>
      <c r="I71" s="132">
        <v>45755</v>
      </c>
      <c r="J71" s="121" t="s">
        <v>200</v>
      </c>
      <c r="K71" s="122">
        <v>15</v>
      </c>
      <c r="L71" s="114"/>
      <c r="M71" s="115"/>
    </row>
    <row r="72" spans="1:13" ht="70.05" customHeight="1" x14ac:dyDescent="0.3">
      <c r="A72" s="114"/>
      <c r="B72" s="115"/>
      <c r="C72" s="116"/>
      <c r="D72" s="132"/>
      <c r="E72" s="119" t="s">
        <v>323</v>
      </c>
      <c r="F72" s="119" t="s">
        <v>324</v>
      </c>
      <c r="G72" s="119">
        <v>1070</v>
      </c>
      <c r="H72" s="116">
        <v>3929</v>
      </c>
      <c r="I72" s="132">
        <v>45755</v>
      </c>
      <c r="J72" s="121" t="s">
        <v>200</v>
      </c>
      <c r="K72" s="122">
        <v>15</v>
      </c>
      <c r="L72" s="114"/>
      <c r="M72" s="115"/>
    </row>
    <row r="73" spans="1:13" ht="70.05" customHeight="1" x14ac:dyDescent="0.3">
      <c r="A73" s="114"/>
      <c r="B73" s="115"/>
      <c r="C73" s="116"/>
      <c r="D73" s="132"/>
      <c r="E73" s="119" t="s">
        <v>325</v>
      </c>
      <c r="F73" s="119" t="s">
        <v>326</v>
      </c>
      <c r="G73" s="119">
        <v>2575</v>
      </c>
      <c r="H73" s="116">
        <v>3491</v>
      </c>
      <c r="I73" s="132">
        <v>45763</v>
      </c>
      <c r="J73" s="121" t="s">
        <v>200</v>
      </c>
      <c r="K73" s="122">
        <v>15</v>
      </c>
      <c r="L73" s="114"/>
      <c r="M73" s="115"/>
    </row>
    <row r="74" spans="1:13" ht="70.05" customHeight="1" x14ac:dyDescent="0.3">
      <c r="A74" s="114"/>
      <c r="B74" s="115"/>
      <c r="C74" s="116"/>
      <c r="D74" s="132"/>
      <c r="E74" s="119" t="s">
        <v>327</v>
      </c>
      <c r="F74" s="119" t="s">
        <v>328</v>
      </c>
      <c r="G74" s="119">
        <v>24.5</v>
      </c>
      <c r="H74" s="116">
        <v>3492</v>
      </c>
      <c r="I74" s="132">
        <v>45763</v>
      </c>
      <c r="J74" s="121" t="s">
        <v>200</v>
      </c>
      <c r="K74" s="122">
        <v>0</v>
      </c>
      <c r="L74" s="114">
        <v>45737</v>
      </c>
      <c r="M74" s="115"/>
    </row>
    <row r="75" spans="1:13" ht="28.2" customHeight="1" x14ac:dyDescent="0.3">
      <c r="A75" s="115"/>
      <c r="B75" s="115"/>
      <c r="C75" s="115"/>
      <c r="D75" s="115"/>
      <c r="E75" s="115"/>
      <c r="F75" s="143" t="s">
        <v>329</v>
      </c>
      <c r="G75" s="133">
        <f>SUM(G71:G74)</f>
        <v>5809.5</v>
      </c>
      <c r="H75" s="115"/>
      <c r="I75" s="134"/>
      <c r="J75" s="115"/>
      <c r="K75" s="115"/>
      <c r="L75" s="115"/>
      <c r="M75" s="115"/>
    </row>
    <row r="76" spans="1:13" ht="49.95" customHeight="1" x14ac:dyDescent="0.3">
      <c r="A76" s="115"/>
      <c r="B76" s="115"/>
      <c r="C76" s="115"/>
      <c r="D76" s="115"/>
      <c r="E76" s="142" t="s">
        <v>376</v>
      </c>
      <c r="F76" s="142" t="s">
        <v>330</v>
      </c>
      <c r="G76" s="133">
        <v>60000</v>
      </c>
      <c r="H76" s="115">
        <v>4629</v>
      </c>
      <c r="I76" s="134">
        <v>45784</v>
      </c>
      <c r="J76" s="115" t="s">
        <v>200</v>
      </c>
      <c r="K76" s="122">
        <v>0</v>
      </c>
      <c r="L76" s="115"/>
      <c r="M76" s="115"/>
    </row>
    <row r="77" spans="1:13" ht="49.95" customHeight="1" x14ac:dyDescent="0.3">
      <c r="A77" s="115"/>
      <c r="B77" s="115"/>
      <c r="C77" s="115"/>
      <c r="D77" s="115"/>
      <c r="E77" s="142" t="s">
        <v>377</v>
      </c>
      <c r="F77" s="142" t="s">
        <v>331</v>
      </c>
      <c r="G77" s="133">
        <v>52.5</v>
      </c>
      <c r="H77" s="115">
        <v>4630</v>
      </c>
      <c r="I77" s="134">
        <v>45784</v>
      </c>
      <c r="J77" s="115" t="s">
        <v>200</v>
      </c>
      <c r="K77" s="122">
        <v>0</v>
      </c>
      <c r="L77" s="115"/>
      <c r="M77" s="115"/>
    </row>
    <row r="78" spans="1:13" ht="49.95" customHeight="1" x14ac:dyDescent="0.3">
      <c r="A78" s="115"/>
      <c r="B78" s="115"/>
      <c r="C78" s="115"/>
      <c r="D78" s="115"/>
      <c r="E78" s="142" t="s">
        <v>378</v>
      </c>
      <c r="F78" s="142" t="s">
        <v>332</v>
      </c>
      <c r="G78" s="133">
        <v>33</v>
      </c>
      <c r="H78" s="115">
        <v>4631</v>
      </c>
      <c r="I78" s="134">
        <v>45784</v>
      </c>
      <c r="J78" s="115" t="s">
        <v>200</v>
      </c>
      <c r="K78" s="122">
        <v>0</v>
      </c>
      <c r="L78" s="115"/>
      <c r="M78" s="115"/>
    </row>
    <row r="79" spans="1:13" ht="49.95" customHeight="1" x14ac:dyDescent="0.3">
      <c r="A79" s="115"/>
      <c r="B79" s="115"/>
      <c r="C79" s="115"/>
      <c r="D79" s="115"/>
      <c r="E79" s="142" t="s">
        <v>379</v>
      </c>
      <c r="F79" s="142" t="s">
        <v>333</v>
      </c>
      <c r="G79" s="133">
        <v>57.75</v>
      </c>
      <c r="H79" s="115">
        <v>4632</v>
      </c>
      <c r="I79" s="134">
        <v>45784</v>
      </c>
      <c r="J79" s="115"/>
      <c r="K79" s="122">
        <v>0</v>
      </c>
      <c r="L79" s="115"/>
      <c r="M79" s="115"/>
    </row>
    <row r="80" spans="1:13" ht="49.95" customHeight="1" x14ac:dyDescent="0.3">
      <c r="A80" s="115"/>
      <c r="B80" s="115"/>
      <c r="C80" s="115"/>
      <c r="D80" s="115"/>
      <c r="E80" s="142" t="s">
        <v>380</v>
      </c>
      <c r="F80" s="142" t="s">
        <v>334</v>
      </c>
      <c r="G80" s="133">
        <v>16.5</v>
      </c>
      <c r="H80" s="115">
        <v>4634</v>
      </c>
      <c r="I80" s="134">
        <v>45784</v>
      </c>
      <c r="J80" s="115"/>
      <c r="K80" s="122">
        <v>0</v>
      </c>
      <c r="L80" s="115"/>
      <c r="M80" s="115"/>
    </row>
    <row r="81" spans="1:13" ht="49.95" customHeight="1" x14ac:dyDescent="0.3">
      <c r="A81" s="115"/>
      <c r="B81" s="115"/>
      <c r="C81" s="115"/>
      <c r="D81" s="115"/>
      <c r="E81" s="142" t="s">
        <v>381</v>
      </c>
      <c r="F81" s="142" t="s">
        <v>335</v>
      </c>
      <c r="G81" s="133">
        <v>22.5</v>
      </c>
      <c r="H81" s="115">
        <v>4637</v>
      </c>
      <c r="I81" s="134">
        <v>45784</v>
      </c>
      <c r="J81" s="115"/>
      <c r="K81" s="122">
        <v>0</v>
      </c>
      <c r="L81" s="115"/>
      <c r="M81" s="115"/>
    </row>
    <row r="82" spans="1:13" ht="49.95" customHeight="1" x14ac:dyDescent="0.3">
      <c r="A82" s="115"/>
      <c r="B82" s="115"/>
      <c r="C82" s="115"/>
      <c r="D82" s="115"/>
      <c r="E82" s="142" t="s">
        <v>382</v>
      </c>
      <c r="F82" s="142" t="s">
        <v>336</v>
      </c>
      <c r="G82" s="133">
        <v>122.5</v>
      </c>
      <c r="H82" s="115">
        <v>4641</v>
      </c>
      <c r="I82" s="134">
        <v>45790</v>
      </c>
      <c r="J82" s="115"/>
      <c r="K82" s="122">
        <v>0</v>
      </c>
      <c r="L82" s="115"/>
      <c r="M82" s="115"/>
    </row>
    <row r="83" spans="1:13" ht="49.95" customHeight="1" x14ac:dyDescent="0.3">
      <c r="A83" s="115"/>
      <c r="B83" s="115"/>
      <c r="C83" s="115"/>
      <c r="D83" s="115"/>
      <c r="E83" s="142" t="s">
        <v>383</v>
      </c>
      <c r="F83" s="142" t="s">
        <v>337</v>
      </c>
      <c r="G83" s="133">
        <v>11.25</v>
      </c>
      <c r="H83" s="115">
        <v>4650</v>
      </c>
      <c r="I83" s="134">
        <v>45790</v>
      </c>
      <c r="J83" s="115"/>
      <c r="K83" s="115">
        <v>15</v>
      </c>
      <c r="L83" s="115"/>
      <c r="M83" s="115"/>
    </row>
    <row r="84" spans="1:13" ht="49.95" customHeight="1" x14ac:dyDescent="0.3">
      <c r="A84" s="115"/>
      <c r="B84" s="115"/>
      <c r="C84" s="115"/>
      <c r="D84" s="115"/>
      <c r="E84" s="142" t="s">
        <v>384</v>
      </c>
      <c r="F84" s="142" t="s">
        <v>338</v>
      </c>
      <c r="G84" s="133">
        <v>11.25</v>
      </c>
      <c r="H84" s="115">
        <v>4675</v>
      </c>
      <c r="I84" s="134">
        <v>45790</v>
      </c>
      <c r="J84" s="115"/>
      <c r="K84" s="122">
        <v>0</v>
      </c>
      <c r="L84" s="115"/>
      <c r="M84" s="115"/>
    </row>
    <row r="85" spans="1:13" ht="49.95" customHeight="1" x14ac:dyDescent="0.3">
      <c r="A85" s="115"/>
      <c r="B85" s="115"/>
      <c r="C85" s="115"/>
      <c r="D85" s="115"/>
      <c r="E85" s="142" t="s">
        <v>385</v>
      </c>
      <c r="F85" s="142" t="s">
        <v>339</v>
      </c>
      <c r="G85" s="133">
        <v>68.25</v>
      </c>
      <c r="H85" s="115">
        <v>4677</v>
      </c>
      <c r="I85" s="134">
        <v>45792</v>
      </c>
      <c r="J85" s="115"/>
      <c r="K85" s="122">
        <v>0</v>
      </c>
      <c r="L85" s="115"/>
      <c r="M85" s="115"/>
    </row>
    <row r="86" spans="1:13" ht="49.95" customHeight="1" x14ac:dyDescent="0.3">
      <c r="A86" s="115"/>
      <c r="B86" s="115"/>
      <c r="C86" s="115"/>
      <c r="D86" s="115"/>
      <c r="E86" s="142" t="s">
        <v>386</v>
      </c>
      <c r="F86" s="142" t="s">
        <v>340</v>
      </c>
      <c r="G86" s="133">
        <v>40</v>
      </c>
      <c r="H86" s="115">
        <v>4678</v>
      </c>
      <c r="I86" s="134">
        <v>45792</v>
      </c>
      <c r="J86" s="115"/>
      <c r="K86" s="122">
        <v>0</v>
      </c>
      <c r="L86" s="115"/>
      <c r="M86" s="115"/>
    </row>
    <row r="87" spans="1:13" ht="49.95" customHeight="1" x14ac:dyDescent="0.3">
      <c r="A87" s="115"/>
      <c r="B87" s="115"/>
      <c r="C87" s="115"/>
      <c r="D87" s="115"/>
      <c r="E87" s="142" t="s">
        <v>387</v>
      </c>
      <c r="F87" s="142" t="s">
        <v>341</v>
      </c>
      <c r="G87" s="133">
        <v>21.6</v>
      </c>
      <c r="H87" s="115">
        <v>4679</v>
      </c>
      <c r="I87" s="134">
        <v>45798</v>
      </c>
      <c r="J87" s="115"/>
      <c r="K87" s="122">
        <v>0</v>
      </c>
      <c r="L87" s="115"/>
      <c r="M87" s="115"/>
    </row>
    <row r="88" spans="1:13" ht="49.95" customHeight="1" x14ac:dyDescent="0.3">
      <c r="A88" s="115"/>
      <c r="B88" s="115"/>
      <c r="C88" s="115"/>
      <c r="D88" s="115"/>
      <c r="E88" s="142" t="s">
        <v>388</v>
      </c>
      <c r="F88" s="142" t="s">
        <v>342</v>
      </c>
      <c r="G88" s="133">
        <v>30</v>
      </c>
      <c r="H88" s="115">
        <v>4680</v>
      </c>
      <c r="I88" s="134">
        <v>45798</v>
      </c>
      <c r="J88" s="115"/>
      <c r="K88" s="122">
        <v>0</v>
      </c>
      <c r="L88" s="115"/>
      <c r="M88" s="115"/>
    </row>
    <row r="89" spans="1:13" ht="49.95" customHeight="1" x14ac:dyDescent="0.3">
      <c r="A89" s="115"/>
      <c r="B89" s="115"/>
      <c r="C89" s="115"/>
      <c r="D89" s="115"/>
      <c r="E89" s="142" t="s">
        <v>389</v>
      </c>
      <c r="F89" s="142" t="s">
        <v>343</v>
      </c>
      <c r="G89" s="133">
        <v>349.17</v>
      </c>
      <c r="H89" s="115">
        <v>4681</v>
      </c>
      <c r="I89" s="134">
        <v>45799</v>
      </c>
      <c r="J89" s="115"/>
      <c r="K89" s="122">
        <v>0</v>
      </c>
      <c r="L89" s="115"/>
      <c r="M89" s="115"/>
    </row>
    <row r="90" spans="1:13" ht="49.95" customHeight="1" x14ac:dyDescent="0.3">
      <c r="A90" s="115"/>
      <c r="B90" s="115"/>
      <c r="C90" s="115"/>
      <c r="D90" s="115"/>
      <c r="E90" s="142" t="s">
        <v>390</v>
      </c>
      <c r="F90" s="142" t="s">
        <v>344</v>
      </c>
      <c r="G90" s="133">
        <v>33.6</v>
      </c>
      <c r="H90" s="115">
        <v>4682</v>
      </c>
      <c r="I90" s="134">
        <v>45799</v>
      </c>
      <c r="J90" s="115"/>
      <c r="K90" s="115">
        <v>15</v>
      </c>
      <c r="L90" s="115"/>
      <c r="M90" s="115"/>
    </row>
    <row r="91" spans="1:13" ht="49.95" customHeight="1" x14ac:dyDescent="0.3">
      <c r="A91" s="115"/>
      <c r="B91" s="115"/>
      <c r="C91" s="115"/>
      <c r="D91" s="115"/>
      <c r="E91" s="142" t="s">
        <v>391</v>
      </c>
      <c r="F91" s="142" t="s">
        <v>345</v>
      </c>
      <c r="G91" s="133">
        <v>48</v>
      </c>
      <c r="H91" s="115">
        <v>4683</v>
      </c>
      <c r="I91" s="134">
        <v>45799</v>
      </c>
      <c r="J91" s="115"/>
      <c r="K91" s="122">
        <v>0</v>
      </c>
      <c r="L91" s="115"/>
      <c r="M91" s="115"/>
    </row>
    <row r="92" spans="1:13" ht="49.95" customHeight="1" x14ac:dyDescent="0.3">
      <c r="A92" s="115"/>
      <c r="B92" s="115"/>
      <c r="C92" s="115"/>
      <c r="D92" s="115"/>
      <c r="E92" s="142" t="s">
        <v>392</v>
      </c>
      <c r="F92" s="142" t="s">
        <v>346</v>
      </c>
      <c r="G92" s="133">
        <v>30.6</v>
      </c>
      <c r="H92" s="115">
        <v>4684</v>
      </c>
      <c r="I92" s="134">
        <v>45799</v>
      </c>
      <c r="J92" s="115"/>
      <c r="K92" s="115">
        <v>18</v>
      </c>
      <c r="L92" s="115"/>
      <c r="M92" s="115"/>
    </row>
    <row r="93" spans="1:13" ht="49.95" customHeight="1" x14ac:dyDescent="0.3">
      <c r="A93" s="115"/>
      <c r="B93" s="115"/>
      <c r="C93" s="115"/>
      <c r="D93" s="115"/>
      <c r="E93" s="142" t="s">
        <v>393</v>
      </c>
      <c r="F93" s="142" t="s">
        <v>347</v>
      </c>
      <c r="G93" s="133">
        <v>75</v>
      </c>
      <c r="H93" s="115">
        <v>4685</v>
      </c>
      <c r="I93" s="134">
        <v>45799</v>
      </c>
      <c r="J93" s="115"/>
      <c r="K93" s="122">
        <v>0</v>
      </c>
      <c r="L93" s="115"/>
      <c r="M93" s="115"/>
    </row>
    <row r="94" spans="1:13" ht="49.95" customHeight="1" x14ac:dyDescent="0.3">
      <c r="A94" s="115"/>
      <c r="B94" s="115"/>
      <c r="C94" s="115"/>
      <c r="D94" s="115"/>
      <c r="E94" s="142" t="s">
        <v>394</v>
      </c>
      <c r="F94" s="142" t="s">
        <v>348</v>
      </c>
      <c r="G94" s="133">
        <v>45</v>
      </c>
      <c r="H94" s="115">
        <v>4686</v>
      </c>
      <c r="I94" s="134">
        <v>45799</v>
      </c>
      <c r="J94" s="115"/>
      <c r="K94" s="122">
        <v>0</v>
      </c>
      <c r="L94" s="115"/>
      <c r="M94" s="115"/>
    </row>
    <row r="95" spans="1:13" ht="49.95" customHeight="1" x14ac:dyDescent="0.3">
      <c r="A95" s="115"/>
      <c r="B95" s="115"/>
      <c r="C95" s="115"/>
      <c r="D95" s="115"/>
      <c r="E95" s="142" t="s">
        <v>395</v>
      </c>
      <c r="F95" s="142" t="s">
        <v>349</v>
      </c>
      <c r="G95" s="133">
        <v>43.33</v>
      </c>
      <c r="H95" s="115">
        <v>5353</v>
      </c>
      <c r="I95" s="134">
        <v>45799</v>
      </c>
      <c r="J95" s="115"/>
      <c r="K95" s="115">
        <v>18</v>
      </c>
      <c r="L95" s="115"/>
      <c r="M95" s="115"/>
    </row>
    <row r="96" spans="1:13" ht="49.95" customHeight="1" x14ac:dyDescent="0.3">
      <c r="A96" s="115"/>
      <c r="B96" s="115"/>
      <c r="C96" s="115"/>
      <c r="D96" s="115"/>
      <c r="E96" s="142" t="s">
        <v>396</v>
      </c>
      <c r="F96" s="142" t="s">
        <v>350</v>
      </c>
      <c r="G96" s="133">
        <v>16050</v>
      </c>
      <c r="H96" s="115">
        <v>5181</v>
      </c>
      <c r="I96" s="134">
        <v>45803</v>
      </c>
      <c r="J96" s="115"/>
      <c r="K96" s="115">
        <v>15</v>
      </c>
      <c r="L96" s="115"/>
      <c r="M96" s="115"/>
    </row>
    <row r="97" spans="1:13" ht="49.95" customHeight="1" x14ac:dyDescent="0.3">
      <c r="A97" s="115"/>
      <c r="B97" s="115"/>
      <c r="C97" s="115"/>
      <c r="D97" s="115"/>
      <c r="E97" s="142" t="s">
        <v>397</v>
      </c>
      <c r="F97" s="142" t="s">
        <v>351</v>
      </c>
      <c r="G97" s="133">
        <v>29.7</v>
      </c>
      <c r="H97" s="115">
        <v>5182</v>
      </c>
      <c r="I97" s="134">
        <v>45803</v>
      </c>
      <c r="J97" s="115"/>
      <c r="K97" s="122">
        <v>0</v>
      </c>
      <c r="L97" s="115"/>
      <c r="M97" s="115"/>
    </row>
    <row r="98" spans="1:13" ht="49.95" customHeight="1" x14ac:dyDescent="0.3">
      <c r="A98" s="115"/>
      <c r="B98" s="115"/>
      <c r="C98" s="115"/>
      <c r="D98" s="115"/>
      <c r="E98" s="142" t="s">
        <v>398</v>
      </c>
      <c r="F98" s="142" t="s">
        <v>352</v>
      </c>
      <c r="G98" s="133">
        <v>15</v>
      </c>
      <c r="H98" s="115">
        <v>5183</v>
      </c>
      <c r="I98" s="134">
        <v>45803</v>
      </c>
      <c r="J98" s="115"/>
      <c r="K98" s="122">
        <v>0</v>
      </c>
      <c r="L98" s="115"/>
      <c r="M98" s="115"/>
    </row>
    <row r="99" spans="1:13" ht="49.95" customHeight="1" x14ac:dyDescent="0.3">
      <c r="A99" s="115"/>
      <c r="B99" s="115"/>
      <c r="C99" s="115"/>
      <c r="D99" s="115"/>
      <c r="E99" s="142" t="s">
        <v>399</v>
      </c>
      <c r="F99" s="142" t="s">
        <v>353</v>
      </c>
      <c r="G99" s="133">
        <v>50</v>
      </c>
      <c r="H99" s="115">
        <v>5184</v>
      </c>
      <c r="I99" s="134">
        <v>45803</v>
      </c>
      <c r="J99" s="115"/>
      <c r="K99" s="122">
        <v>0</v>
      </c>
      <c r="L99" s="115"/>
      <c r="M99" s="115"/>
    </row>
    <row r="100" spans="1:13" ht="49.95" customHeight="1" x14ac:dyDescent="0.3">
      <c r="A100" s="115"/>
      <c r="B100" s="115"/>
      <c r="C100" s="115"/>
      <c r="D100" s="115"/>
      <c r="E100" s="142" t="s">
        <v>400</v>
      </c>
      <c r="F100" s="142" t="s">
        <v>354</v>
      </c>
      <c r="G100" s="133">
        <v>13375</v>
      </c>
      <c r="H100" s="115">
        <v>45803</v>
      </c>
      <c r="I100" s="134" t="s">
        <v>355</v>
      </c>
      <c r="J100" s="115"/>
      <c r="K100" s="115">
        <v>15</v>
      </c>
      <c r="L100" s="115"/>
      <c r="M100" s="115"/>
    </row>
    <row r="101" spans="1:13" ht="49.95" customHeight="1" x14ac:dyDescent="0.3">
      <c r="A101" s="115"/>
      <c r="B101" s="115"/>
      <c r="C101" s="115"/>
      <c r="D101" s="115"/>
      <c r="E101" s="142" t="s">
        <v>401</v>
      </c>
      <c r="F101" s="142" t="s">
        <v>356</v>
      </c>
      <c r="G101" s="133">
        <v>3605</v>
      </c>
      <c r="H101" s="115">
        <v>45803</v>
      </c>
      <c r="I101" s="134" t="s">
        <v>357</v>
      </c>
      <c r="J101" s="115"/>
      <c r="K101" s="115">
        <v>15</v>
      </c>
      <c r="L101" s="115"/>
      <c r="M101" s="115"/>
    </row>
    <row r="102" spans="1:13" ht="49.95" customHeight="1" x14ac:dyDescent="0.3">
      <c r="A102" s="115"/>
      <c r="B102" s="115"/>
      <c r="C102" s="115"/>
      <c r="D102" s="115"/>
      <c r="E102" s="142" t="s">
        <v>402</v>
      </c>
      <c r="F102" s="142" t="s">
        <v>358</v>
      </c>
      <c r="G102" s="133">
        <v>133.30000000000001</v>
      </c>
      <c r="H102" s="115">
        <v>5185</v>
      </c>
      <c r="I102" s="134">
        <v>45804</v>
      </c>
      <c r="J102" s="115"/>
      <c r="K102" s="115">
        <v>9</v>
      </c>
      <c r="L102" s="115"/>
      <c r="M102" s="115"/>
    </row>
    <row r="103" spans="1:13" ht="49.95" customHeight="1" x14ac:dyDescent="0.3">
      <c r="A103" s="115"/>
      <c r="B103" s="115"/>
      <c r="C103" s="115"/>
      <c r="D103" s="115"/>
      <c r="E103" s="142" t="s">
        <v>403</v>
      </c>
      <c r="F103" s="142" t="s">
        <v>359</v>
      </c>
      <c r="G103" s="133">
        <v>28</v>
      </c>
      <c r="H103" s="115">
        <v>5186</v>
      </c>
      <c r="I103" s="134">
        <v>45804</v>
      </c>
      <c r="J103" s="115"/>
      <c r="K103" s="122">
        <v>0</v>
      </c>
      <c r="L103" s="115"/>
      <c r="M103" s="115"/>
    </row>
    <row r="104" spans="1:13" ht="49.95" customHeight="1" x14ac:dyDescent="0.3">
      <c r="A104" s="115"/>
      <c r="B104" s="115"/>
      <c r="C104" s="115"/>
      <c r="D104" s="115"/>
      <c r="E104" s="142" t="s">
        <v>404</v>
      </c>
      <c r="F104" s="142" t="s">
        <v>360</v>
      </c>
      <c r="G104" s="133">
        <v>248.13</v>
      </c>
      <c r="H104" s="115">
        <v>5187</v>
      </c>
      <c r="I104" s="134">
        <v>45804</v>
      </c>
      <c r="J104" s="115"/>
      <c r="K104" s="115">
        <v>15</v>
      </c>
      <c r="L104" s="115"/>
      <c r="M104" s="115"/>
    </row>
    <row r="105" spans="1:13" ht="49.95" customHeight="1" x14ac:dyDescent="0.3">
      <c r="A105" s="115"/>
      <c r="B105" s="115"/>
      <c r="C105" s="115"/>
      <c r="D105" s="115"/>
      <c r="E105" s="142" t="s">
        <v>405</v>
      </c>
      <c r="F105" s="142" t="s">
        <v>361</v>
      </c>
      <c r="G105" s="133">
        <v>52.5</v>
      </c>
      <c r="H105" s="115">
        <v>5188</v>
      </c>
      <c r="I105" s="134">
        <v>45804</v>
      </c>
      <c r="J105" s="115"/>
      <c r="K105" s="122">
        <v>0</v>
      </c>
      <c r="L105" s="115"/>
      <c r="M105" s="115"/>
    </row>
    <row r="106" spans="1:13" ht="49.95" customHeight="1" x14ac:dyDescent="0.3">
      <c r="A106" s="115"/>
      <c r="B106" s="115"/>
      <c r="C106" s="115"/>
      <c r="D106" s="115"/>
      <c r="E106" s="142" t="s">
        <v>406</v>
      </c>
      <c r="F106" s="142" t="s">
        <v>362</v>
      </c>
      <c r="G106" s="133">
        <v>178.2</v>
      </c>
      <c r="H106" s="115">
        <v>5189</v>
      </c>
      <c r="I106" s="134">
        <v>45805</v>
      </c>
      <c r="J106" s="115"/>
      <c r="K106" s="122">
        <v>0</v>
      </c>
      <c r="L106" s="115"/>
      <c r="M106" s="115"/>
    </row>
    <row r="107" spans="1:13" ht="49.95" customHeight="1" x14ac:dyDescent="0.3">
      <c r="A107" s="115"/>
      <c r="B107" s="115"/>
      <c r="C107" s="115"/>
      <c r="D107" s="115"/>
      <c r="E107" s="142" t="s">
        <v>407</v>
      </c>
      <c r="F107" s="142" t="s">
        <v>363</v>
      </c>
      <c r="G107" s="133">
        <v>49</v>
      </c>
      <c r="H107" s="115">
        <v>5190</v>
      </c>
      <c r="I107" s="134">
        <v>45805</v>
      </c>
      <c r="J107" s="115"/>
      <c r="K107" s="122">
        <v>0</v>
      </c>
      <c r="L107" s="115"/>
      <c r="M107" s="115"/>
    </row>
    <row r="108" spans="1:13" ht="49.95" customHeight="1" x14ac:dyDescent="0.3">
      <c r="A108" s="115"/>
      <c r="B108" s="115"/>
      <c r="C108" s="115"/>
      <c r="D108" s="115"/>
      <c r="E108" s="142" t="s">
        <v>408</v>
      </c>
      <c r="F108" s="142" t="s">
        <v>364</v>
      </c>
      <c r="G108" s="133">
        <v>55</v>
      </c>
      <c r="H108" s="115">
        <v>5191</v>
      </c>
      <c r="I108" s="134">
        <v>45805</v>
      </c>
      <c r="J108" s="115"/>
      <c r="K108" s="122">
        <v>0</v>
      </c>
      <c r="L108" s="115"/>
      <c r="M108" s="115"/>
    </row>
    <row r="109" spans="1:13" ht="49.95" customHeight="1" x14ac:dyDescent="0.3">
      <c r="A109" s="115"/>
      <c r="B109" s="115"/>
      <c r="C109" s="115"/>
      <c r="D109" s="115"/>
      <c r="E109" s="142" t="s">
        <v>409</v>
      </c>
      <c r="F109" s="142" t="s">
        <v>365</v>
      </c>
      <c r="G109" s="133">
        <v>24.5</v>
      </c>
      <c r="H109" s="115">
        <v>5192</v>
      </c>
      <c r="I109" s="134">
        <v>45805</v>
      </c>
      <c r="J109" s="115"/>
      <c r="K109" s="122">
        <v>0</v>
      </c>
      <c r="L109" s="115"/>
      <c r="M109" s="115"/>
    </row>
    <row r="110" spans="1:13" ht="49.95" customHeight="1" x14ac:dyDescent="0.3">
      <c r="A110" s="115"/>
      <c r="B110" s="115"/>
      <c r="C110" s="115"/>
      <c r="D110" s="115"/>
      <c r="E110" s="142" t="s">
        <v>410</v>
      </c>
      <c r="F110" s="142" t="s">
        <v>366</v>
      </c>
      <c r="G110" s="133">
        <v>50</v>
      </c>
      <c r="H110" s="115">
        <v>5193</v>
      </c>
      <c r="I110" s="134">
        <v>45805</v>
      </c>
      <c r="J110" s="115"/>
      <c r="K110" s="122">
        <v>0</v>
      </c>
      <c r="L110" s="115"/>
      <c r="M110" s="115"/>
    </row>
    <row r="111" spans="1:13" ht="49.95" customHeight="1" x14ac:dyDescent="0.3">
      <c r="A111" s="115"/>
      <c r="B111" s="115"/>
      <c r="C111" s="115"/>
      <c r="D111" s="115"/>
      <c r="E111" s="142" t="s">
        <v>411</v>
      </c>
      <c r="F111" s="142" t="s">
        <v>367</v>
      </c>
      <c r="G111" s="133">
        <v>3700</v>
      </c>
      <c r="H111" s="115">
        <v>5194</v>
      </c>
      <c r="I111" s="134">
        <v>45805</v>
      </c>
      <c r="J111" s="115"/>
      <c r="K111" s="115">
        <v>15</v>
      </c>
      <c r="L111" s="115"/>
      <c r="M111" s="115"/>
    </row>
    <row r="112" spans="1:13" ht="49.95" customHeight="1" x14ac:dyDescent="0.3">
      <c r="A112" s="115"/>
      <c r="B112" s="115"/>
      <c r="C112" s="115"/>
      <c r="D112" s="115"/>
      <c r="E112" s="142" t="s">
        <v>412</v>
      </c>
      <c r="F112" s="142" t="s">
        <v>368</v>
      </c>
      <c r="G112" s="133">
        <v>389.4</v>
      </c>
      <c r="H112" s="115">
        <v>5195</v>
      </c>
      <c r="I112" s="134">
        <v>45805</v>
      </c>
      <c r="J112" s="115"/>
      <c r="K112" s="115">
        <v>18</v>
      </c>
      <c r="L112" s="115"/>
      <c r="M112" s="115"/>
    </row>
    <row r="113" spans="1:13" ht="49.95" customHeight="1" x14ac:dyDescent="0.3">
      <c r="A113" s="115"/>
      <c r="B113" s="115"/>
      <c r="C113" s="115"/>
      <c r="D113" s="115"/>
      <c r="E113" s="142" t="s">
        <v>413</v>
      </c>
      <c r="F113" s="142" t="s">
        <v>369</v>
      </c>
      <c r="G113" s="133">
        <v>20.63</v>
      </c>
      <c r="H113" s="115">
        <v>5196</v>
      </c>
      <c r="I113" s="134">
        <v>45805</v>
      </c>
      <c r="J113" s="115"/>
      <c r="K113" s="115">
        <v>13</v>
      </c>
      <c r="L113" s="115"/>
      <c r="M113" s="115"/>
    </row>
    <row r="114" spans="1:13" ht="49.95" customHeight="1" x14ac:dyDescent="0.3">
      <c r="A114" s="115"/>
      <c r="B114" s="115"/>
      <c r="C114" s="115"/>
      <c r="D114" s="115"/>
      <c r="E114" s="142" t="s">
        <v>414</v>
      </c>
      <c r="F114" s="142" t="s">
        <v>370</v>
      </c>
      <c r="G114" s="133">
        <v>26.25</v>
      </c>
      <c r="H114" s="115">
        <v>5197</v>
      </c>
      <c r="I114" s="134">
        <v>45807</v>
      </c>
      <c r="J114" s="115"/>
      <c r="K114" s="122">
        <v>0</v>
      </c>
      <c r="L114" s="115"/>
      <c r="M114" s="115"/>
    </row>
    <row r="115" spans="1:13" ht="49.95" customHeight="1" x14ac:dyDescent="0.3">
      <c r="A115" s="115"/>
      <c r="B115" s="115"/>
      <c r="C115" s="115"/>
      <c r="D115" s="115"/>
      <c r="E115" s="142" t="s">
        <v>415</v>
      </c>
      <c r="F115" s="142" t="s">
        <v>371</v>
      </c>
      <c r="G115" s="133">
        <v>14.88</v>
      </c>
      <c r="H115" s="115">
        <v>5204</v>
      </c>
      <c r="I115" s="134">
        <v>45807</v>
      </c>
      <c r="J115" s="115"/>
      <c r="K115" s="122">
        <v>0</v>
      </c>
      <c r="L115" s="115"/>
      <c r="M115" s="115"/>
    </row>
    <row r="116" spans="1:13" ht="49.95" customHeight="1" x14ac:dyDescent="0.3">
      <c r="A116" s="115"/>
      <c r="B116" s="115"/>
      <c r="C116" s="115"/>
      <c r="D116" s="115"/>
      <c r="E116" s="142" t="s">
        <v>416</v>
      </c>
      <c r="F116" s="142" t="s">
        <v>372</v>
      </c>
      <c r="G116" s="133">
        <v>42</v>
      </c>
      <c r="H116" s="115">
        <v>5205</v>
      </c>
      <c r="I116" s="134">
        <v>45807</v>
      </c>
      <c r="J116" s="115"/>
      <c r="K116" s="122">
        <v>0</v>
      </c>
      <c r="L116" s="115"/>
      <c r="M116" s="115"/>
    </row>
    <row r="117" spans="1:13" ht="49.95" customHeight="1" x14ac:dyDescent="0.3">
      <c r="A117" s="115"/>
      <c r="B117" s="115"/>
      <c r="C117" s="115"/>
      <c r="D117" s="115"/>
      <c r="E117" s="142" t="s">
        <v>416</v>
      </c>
      <c r="F117" s="142" t="s">
        <v>373</v>
      </c>
      <c r="G117" s="133">
        <v>59.5</v>
      </c>
      <c r="H117" s="115">
        <v>5207</v>
      </c>
      <c r="I117" s="134">
        <v>45807</v>
      </c>
      <c r="J117" s="115"/>
      <c r="K117" s="122">
        <v>0</v>
      </c>
      <c r="L117" s="115"/>
      <c r="M117" s="115"/>
    </row>
    <row r="118" spans="1:13" ht="49.95" customHeight="1" x14ac:dyDescent="0.3">
      <c r="A118" s="115"/>
      <c r="B118" s="115"/>
      <c r="C118" s="115"/>
      <c r="D118" s="115"/>
      <c r="E118" s="142" t="s">
        <v>417</v>
      </c>
      <c r="F118" s="142" t="s">
        <v>374</v>
      </c>
      <c r="G118" s="133">
        <v>12.38</v>
      </c>
      <c r="H118" s="115">
        <v>5209</v>
      </c>
      <c r="I118" s="134">
        <v>45807</v>
      </c>
      <c r="J118" s="115"/>
      <c r="K118" s="122">
        <v>0</v>
      </c>
      <c r="L118" s="115"/>
      <c r="M118" s="115"/>
    </row>
    <row r="119" spans="1:13" ht="26.4" customHeight="1" x14ac:dyDescent="0.3">
      <c r="A119" s="115"/>
      <c r="B119" s="115"/>
      <c r="C119" s="115"/>
      <c r="D119" s="115"/>
      <c r="E119" s="115"/>
      <c r="F119" s="143" t="s">
        <v>375</v>
      </c>
      <c r="G119" s="144">
        <v>99320.17</v>
      </c>
      <c r="H119" s="115"/>
      <c r="I119" s="134"/>
      <c r="J119" s="115"/>
      <c r="K119" s="115"/>
      <c r="L119" s="115"/>
      <c r="M119" s="115"/>
    </row>
    <row r="120" spans="1:13" ht="49.95" customHeight="1" x14ac:dyDescent="0.3">
      <c r="A120" s="145"/>
      <c r="B120" s="145"/>
      <c r="C120" s="145"/>
      <c r="D120" s="145"/>
      <c r="E120" s="142" t="s">
        <v>419</v>
      </c>
      <c r="F120" s="119" t="s">
        <v>420</v>
      </c>
      <c r="G120" s="133">
        <v>70</v>
      </c>
      <c r="H120" s="145">
        <v>6163</v>
      </c>
      <c r="I120" s="146">
        <v>45810</v>
      </c>
      <c r="J120" s="145" t="s">
        <v>200</v>
      </c>
      <c r="K120" s="122">
        <v>0</v>
      </c>
      <c r="L120" s="145"/>
      <c r="M120" s="145"/>
    </row>
    <row r="121" spans="1:13" ht="49.95" customHeight="1" x14ac:dyDescent="0.3">
      <c r="A121" s="145"/>
      <c r="B121" s="145"/>
      <c r="C121" s="145"/>
      <c r="D121" s="145"/>
      <c r="E121" s="142" t="s">
        <v>601</v>
      </c>
      <c r="F121" s="119" t="s">
        <v>420</v>
      </c>
      <c r="G121" s="133">
        <v>70</v>
      </c>
      <c r="H121" s="145">
        <v>6166</v>
      </c>
      <c r="I121" s="146">
        <v>45810</v>
      </c>
      <c r="J121" s="145" t="s">
        <v>200</v>
      </c>
      <c r="K121" s="122">
        <v>0</v>
      </c>
      <c r="L121" s="145"/>
      <c r="M121" s="145"/>
    </row>
    <row r="122" spans="1:13" ht="49.95" customHeight="1" x14ac:dyDescent="0.3">
      <c r="A122" s="145"/>
      <c r="B122" s="145"/>
      <c r="C122" s="145"/>
      <c r="D122" s="145"/>
      <c r="E122" s="142" t="s">
        <v>421</v>
      </c>
      <c r="F122" s="119" t="s">
        <v>422</v>
      </c>
      <c r="G122" s="133">
        <v>66</v>
      </c>
      <c r="H122" s="145">
        <v>6168</v>
      </c>
      <c r="I122" s="146">
        <v>45810</v>
      </c>
      <c r="J122" s="145" t="s">
        <v>200</v>
      </c>
      <c r="K122" s="145">
        <v>9</v>
      </c>
      <c r="L122" s="145"/>
      <c r="M122" s="145"/>
    </row>
    <row r="123" spans="1:13" ht="49.95" customHeight="1" x14ac:dyDescent="0.3">
      <c r="A123" s="145"/>
      <c r="B123" s="145"/>
      <c r="C123" s="145"/>
      <c r="D123" s="145"/>
      <c r="E123" s="142" t="s">
        <v>423</v>
      </c>
      <c r="F123" s="119" t="s">
        <v>424</v>
      </c>
      <c r="G123" s="133">
        <v>39.6</v>
      </c>
      <c r="H123" s="145">
        <v>6169</v>
      </c>
      <c r="I123" s="146">
        <v>45810</v>
      </c>
      <c r="J123" s="145" t="s">
        <v>200</v>
      </c>
      <c r="K123" s="122">
        <v>0</v>
      </c>
      <c r="L123" s="145"/>
      <c r="M123" s="145"/>
    </row>
    <row r="124" spans="1:13" ht="49.95" customHeight="1" x14ac:dyDescent="0.3">
      <c r="A124" s="145"/>
      <c r="B124" s="145"/>
      <c r="C124" s="145"/>
      <c r="D124" s="145"/>
      <c r="E124" s="142" t="s">
        <v>425</v>
      </c>
      <c r="F124" s="119" t="s">
        <v>426</v>
      </c>
      <c r="G124" s="133">
        <v>117</v>
      </c>
      <c r="H124" s="145">
        <v>6172</v>
      </c>
      <c r="I124" s="146">
        <v>45810</v>
      </c>
      <c r="J124" s="145" t="s">
        <v>200</v>
      </c>
      <c r="K124" s="122">
        <v>0</v>
      </c>
      <c r="L124" s="145"/>
      <c r="M124" s="145"/>
    </row>
    <row r="125" spans="1:13" ht="49.95" customHeight="1" x14ac:dyDescent="0.3">
      <c r="A125" s="145"/>
      <c r="B125" s="145"/>
      <c r="C125" s="145"/>
      <c r="D125" s="145"/>
      <c r="E125" s="142" t="s">
        <v>427</v>
      </c>
      <c r="F125" s="119" t="s">
        <v>428</v>
      </c>
      <c r="G125" s="133">
        <v>117</v>
      </c>
      <c r="H125" s="145">
        <v>6173</v>
      </c>
      <c r="I125" s="146">
        <v>45810</v>
      </c>
      <c r="J125" s="145" t="s">
        <v>200</v>
      </c>
      <c r="K125" s="122">
        <v>0</v>
      </c>
      <c r="L125" s="145"/>
      <c r="M125" s="145"/>
    </row>
    <row r="126" spans="1:13" ht="49.95" customHeight="1" x14ac:dyDescent="0.3">
      <c r="A126" s="145"/>
      <c r="B126" s="145"/>
      <c r="C126" s="145"/>
      <c r="D126" s="145"/>
      <c r="E126" s="142" t="s">
        <v>429</v>
      </c>
      <c r="F126" s="119" t="s">
        <v>430</v>
      </c>
      <c r="G126" s="133">
        <v>15</v>
      </c>
      <c r="H126" s="145">
        <v>6174</v>
      </c>
      <c r="I126" s="146">
        <v>45810</v>
      </c>
      <c r="J126" s="145" t="s">
        <v>200</v>
      </c>
      <c r="K126" s="122">
        <v>0</v>
      </c>
      <c r="L126" s="145"/>
      <c r="M126" s="145"/>
    </row>
    <row r="127" spans="1:13" ht="49.95" customHeight="1" x14ac:dyDescent="0.3">
      <c r="A127" s="145"/>
      <c r="B127" s="145"/>
      <c r="C127" s="145"/>
      <c r="D127" s="145"/>
      <c r="E127" s="142" t="s">
        <v>431</v>
      </c>
      <c r="F127" s="119" t="s">
        <v>432</v>
      </c>
      <c r="G127" s="133">
        <v>52.5</v>
      </c>
      <c r="H127" s="145">
        <v>6179</v>
      </c>
      <c r="I127" s="146">
        <v>45810</v>
      </c>
      <c r="J127" s="145" t="s">
        <v>200</v>
      </c>
      <c r="K127" s="122">
        <v>0</v>
      </c>
      <c r="L127" s="145"/>
      <c r="M127" s="145"/>
    </row>
    <row r="128" spans="1:13" ht="49.95" customHeight="1" x14ac:dyDescent="0.3">
      <c r="A128" s="145"/>
      <c r="B128" s="145"/>
      <c r="C128" s="145"/>
      <c r="D128" s="145"/>
      <c r="E128" s="142" t="s">
        <v>433</v>
      </c>
      <c r="F128" s="119" t="s">
        <v>434</v>
      </c>
      <c r="G128" s="133">
        <v>104.5</v>
      </c>
      <c r="H128" s="145">
        <v>6183</v>
      </c>
      <c r="I128" s="146">
        <v>45811</v>
      </c>
      <c r="J128" s="145" t="s">
        <v>200</v>
      </c>
      <c r="K128" s="122">
        <v>0</v>
      </c>
      <c r="L128" s="145"/>
      <c r="M128" s="145"/>
    </row>
    <row r="129" spans="1:13" ht="49.95" customHeight="1" x14ac:dyDescent="0.3">
      <c r="A129" s="145"/>
      <c r="B129" s="145"/>
      <c r="C129" s="145"/>
      <c r="D129" s="145"/>
      <c r="E129" s="142" t="s">
        <v>435</v>
      </c>
      <c r="F129" s="119" t="s">
        <v>436</v>
      </c>
      <c r="G129" s="133">
        <v>117</v>
      </c>
      <c r="H129" s="145">
        <v>6184</v>
      </c>
      <c r="I129" s="146">
        <v>45811</v>
      </c>
      <c r="J129" s="145" t="s">
        <v>200</v>
      </c>
      <c r="K129" s="122">
        <v>0</v>
      </c>
      <c r="L129" s="145"/>
      <c r="M129" s="145"/>
    </row>
    <row r="130" spans="1:13" ht="49.95" customHeight="1" x14ac:dyDescent="0.3">
      <c r="A130" s="145"/>
      <c r="B130" s="145"/>
      <c r="C130" s="145"/>
      <c r="D130" s="145"/>
      <c r="E130" s="142" t="s">
        <v>437</v>
      </c>
      <c r="F130" s="119" t="s">
        <v>438</v>
      </c>
      <c r="G130" s="133">
        <v>26.25</v>
      </c>
      <c r="H130" s="145">
        <v>6189</v>
      </c>
      <c r="I130" s="146">
        <v>45811</v>
      </c>
      <c r="J130" s="145" t="s">
        <v>200</v>
      </c>
      <c r="K130" s="122">
        <v>0</v>
      </c>
      <c r="L130" s="145"/>
      <c r="M130" s="145"/>
    </row>
    <row r="131" spans="1:13" ht="49.95" customHeight="1" x14ac:dyDescent="0.3">
      <c r="A131" s="145"/>
      <c r="B131" s="145"/>
      <c r="C131" s="145"/>
      <c r="D131" s="145"/>
      <c r="E131" s="142" t="s">
        <v>439</v>
      </c>
      <c r="F131" s="119" t="s">
        <v>440</v>
      </c>
      <c r="G131" s="133">
        <v>112.5</v>
      </c>
      <c r="H131" s="145">
        <v>6190</v>
      </c>
      <c r="I131" s="146">
        <v>45811</v>
      </c>
      <c r="J131" s="145" t="s">
        <v>200</v>
      </c>
      <c r="K131" s="145">
        <v>9</v>
      </c>
      <c r="L131" s="145"/>
      <c r="M131" s="145"/>
    </row>
    <row r="132" spans="1:13" ht="49.95" customHeight="1" x14ac:dyDescent="0.3">
      <c r="A132" s="145"/>
      <c r="B132" s="145"/>
      <c r="C132" s="145"/>
      <c r="D132" s="145"/>
      <c r="E132" s="142" t="s">
        <v>441</v>
      </c>
      <c r="F132" s="119" t="s">
        <v>442</v>
      </c>
      <c r="G132" s="133">
        <v>13.3</v>
      </c>
      <c r="H132" s="145">
        <v>6191</v>
      </c>
      <c r="I132" s="146">
        <v>45811</v>
      </c>
      <c r="J132" s="145" t="s">
        <v>200</v>
      </c>
      <c r="K132" s="122">
        <v>0</v>
      </c>
      <c r="L132" s="145"/>
      <c r="M132" s="145"/>
    </row>
    <row r="133" spans="1:13" ht="49.95" customHeight="1" x14ac:dyDescent="0.3">
      <c r="A133" s="145"/>
      <c r="B133" s="145"/>
      <c r="C133" s="145"/>
      <c r="D133" s="145"/>
      <c r="E133" s="142" t="s">
        <v>443</v>
      </c>
      <c r="F133" s="119" t="s">
        <v>444</v>
      </c>
      <c r="G133" s="133">
        <v>80.5</v>
      </c>
      <c r="H133" s="145">
        <v>6210</v>
      </c>
      <c r="I133" s="146">
        <v>45811</v>
      </c>
      <c r="J133" s="145" t="s">
        <v>200</v>
      </c>
      <c r="K133" s="122">
        <v>0</v>
      </c>
      <c r="L133" s="145"/>
      <c r="M133" s="145"/>
    </row>
    <row r="134" spans="1:13" ht="49.95" customHeight="1" x14ac:dyDescent="0.3">
      <c r="A134" s="145"/>
      <c r="B134" s="145"/>
      <c r="C134" s="145"/>
      <c r="D134" s="145"/>
      <c r="E134" s="142" t="s">
        <v>445</v>
      </c>
      <c r="F134" s="119" t="s">
        <v>446</v>
      </c>
      <c r="G134" s="133">
        <v>59.4</v>
      </c>
      <c r="H134" s="145">
        <v>6671</v>
      </c>
      <c r="I134" s="146">
        <v>45811</v>
      </c>
      <c r="J134" s="145" t="s">
        <v>200</v>
      </c>
      <c r="K134" s="122">
        <v>0</v>
      </c>
      <c r="L134" s="145"/>
      <c r="M134" s="145"/>
    </row>
    <row r="135" spans="1:13" ht="49.95" customHeight="1" x14ac:dyDescent="0.3">
      <c r="A135" s="145"/>
      <c r="B135" s="145"/>
      <c r="C135" s="145"/>
      <c r="D135" s="145"/>
      <c r="E135" s="142" t="s">
        <v>447</v>
      </c>
      <c r="F135" s="119" t="s">
        <v>448</v>
      </c>
      <c r="G135" s="133">
        <v>59.4</v>
      </c>
      <c r="H135" s="145">
        <v>6673</v>
      </c>
      <c r="I135" s="146">
        <v>45811</v>
      </c>
      <c r="J135" s="145" t="s">
        <v>200</v>
      </c>
      <c r="K135" s="122">
        <v>0</v>
      </c>
      <c r="L135" s="145"/>
      <c r="M135" s="145"/>
    </row>
    <row r="136" spans="1:13" ht="49.95" customHeight="1" x14ac:dyDescent="0.3">
      <c r="A136" s="145"/>
      <c r="B136" s="145"/>
      <c r="C136" s="145"/>
      <c r="D136" s="145"/>
      <c r="E136" s="142" t="s">
        <v>449</v>
      </c>
      <c r="F136" s="119" t="s">
        <v>450</v>
      </c>
      <c r="G136" s="133">
        <v>25.5</v>
      </c>
      <c r="H136" s="145">
        <v>5253</v>
      </c>
      <c r="I136" s="146">
        <v>45814</v>
      </c>
      <c r="J136" s="145" t="s">
        <v>451</v>
      </c>
      <c r="K136" s="122">
        <v>0</v>
      </c>
      <c r="L136" s="145"/>
      <c r="M136" s="145"/>
    </row>
    <row r="137" spans="1:13" ht="49.95" customHeight="1" x14ac:dyDescent="0.3">
      <c r="A137" s="145"/>
      <c r="B137" s="145"/>
      <c r="C137" s="145"/>
      <c r="D137" s="145"/>
      <c r="E137" s="142" t="s">
        <v>452</v>
      </c>
      <c r="F137" s="119" t="s">
        <v>453</v>
      </c>
      <c r="G137" s="133">
        <v>80.5</v>
      </c>
      <c r="H137" s="145">
        <v>6674</v>
      </c>
      <c r="I137" s="146">
        <v>45817</v>
      </c>
      <c r="J137" s="145" t="s">
        <v>200</v>
      </c>
      <c r="K137" s="122">
        <v>0</v>
      </c>
      <c r="L137" s="145"/>
      <c r="M137" s="145"/>
    </row>
    <row r="138" spans="1:13" ht="49.95" customHeight="1" x14ac:dyDescent="0.3">
      <c r="A138" s="145"/>
      <c r="B138" s="145"/>
      <c r="C138" s="145"/>
      <c r="D138" s="145"/>
      <c r="E138" s="142" t="s">
        <v>454</v>
      </c>
      <c r="F138" s="119" t="s">
        <v>455</v>
      </c>
      <c r="G138" s="133">
        <v>117</v>
      </c>
      <c r="H138" s="145">
        <v>6676</v>
      </c>
      <c r="I138" s="146">
        <v>45818</v>
      </c>
      <c r="J138" s="145" t="s">
        <v>200</v>
      </c>
      <c r="K138" s="122">
        <v>0</v>
      </c>
      <c r="L138" s="145"/>
      <c r="M138" s="145"/>
    </row>
    <row r="139" spans="1:13" ht="49.95" customHeight="1" x14ac:dyDescent="0.3">
      <c r="A139" s="145"/>
      <c r="B139" s="145"/>
      <c r="C139" s="145"/>
      <c r="D139" s="145"/>
      <c r="E139" s="142" t="s">
        <v>456</v>
      </c>
      <c r="F139" s="119" t="s">
        <v>457</v>
      </c>
      <c r="G139" s="133">
        <v>70</v>
      </c>
      <c r="H139" s="145">
        <v>6675</v>
      </c>
      <c r="I139" s="146">
        <v>45818</v>
      </c>
      <c r="J139" s="145" t="s">
        <v>200</v>
      </c>
      <c r="K139" s="122">
        <v>0</v>
      </c>
      <c r="L139" s="145"/>
      <c r="M139" s="145"/>
    </row>
    <row r="140" spans="1:13" ht="49.95" customHeight="1" x14ac:dyDescent="0.3">
      <c r="A140" s="145"/>
      <c r="B140" s="145"/>
      <c r="C140" s="145"/>
      <c r="D140" s="145"/>
      <c r="E140" s="142" t="s">
        <v>458</v>
      </c>
      <c r="F140" s="119" t="s">
        <v>459</v>
      </c>
      <c r="G140" s="133">
        <v>70</v>
      </c>
      <c r="H140" s="145">
        <v>6678</v>
      </c>
      <c r="I140" s="146">
        <v>45818</v>
      </c>
      <c r="J140" s="145" t="s">
        <v>200</v>
      </c>
      <c r="K140" s="122">
        <v>0</v>
      </c>
      <c r="L140" s="145"/>
      <c r="M140" s="145"/>
    </row>
    <row r="141" spans="1:13" ht="49.95" customHeight="1" x14ac:dyDescent="0.3">
      <c r="A141" s="145"/>
      <c r="B141" s="145"/>
      <c r="C141" s="145"/>
      <c r="D141" s="145"/>
      <c r="E141" s="142" t="s">
        <v>460</v>
      </c>
      <c r="F141" s="119" t="s">
        <v>461</v>
      </c>
      <c r="G141" s="133">
        <v>117</v>
      </c>
      <c r="H141" s="145">
        <v>6679</v>
      </c>
      <c r="I141" s="146">
        <v>45817</v>
      </c>
      <c r="J141" s="145" t="s">
        <v>200</v>
      </c>
      <c r="K141" s="122">
        <v>0</v>
      </c>
      <c r="L141" s="145"/>
      <c r="M141" s="145"/>
    </row>
    <row r="142" spans="1:13" ht="49.95" customHeight="1" x14ac:dyDescent="0.3">
      <c r="A142" s="145"/>
      <c r="B142" s="145"/>
      <c r="C142" s="145"/>
      <c r="D142" s="145"/>
      <c r="E142" s="142" t="s">
        <v>462</v>
      </c>
      <c r="F142" s="119" t="s">
        <v>463</v>
      </c>
      <c r="G142" s="133">
        <v>12.75</v>
      </c>
      <c r="H142" s="145">
        <v>6680</v>
      </c>
      <c r="I142" s="146">
        <v>45826</v>
      </c>
      <c r="J142" s="145" t="s">
        <v>200</v>
      </c>
      <c r="K142" s="122">
        <v>0</v>
      </c>
      <c r="L142" s="145"/>
      <c r="M142" s="145"/>
    </row>
    <row r="143" spans="1:13" ht="49.95" customHeight="1" x14ac:dyDescent="0.3">
      <c r="A143" s="145"/>
      <c r="B143" s="145"/>
      <c r="C143" s="145"/>
      <c r="D143" s="145"/>
      <c r="E143" s="142" t="s">
        <v>464</v>
      </c>
      <c r="F143" s="119" t="s">
        <v>465</v>
      </c>
      <c r="G143" s="133">
        <v>166.67</v>
      </c>
      <c r="H143" s="145">
        <v>6681</v>
      </c>
      <c r="I143" s="146">
        <v>45826</v>
      </c>
      <c r="J143" s="145" t="s">
        <v>200</v>
      </c>
      <c r="K143" s="145">
        <v>9</v>
      </c>
      <c r="L143" s="145"/>
      <c r="M143" s="145"/>
    </row>
    <row r="144" spans="1:13" ht="49.95" customHeight="1" x14ac:dyDescent="0.3">
      <c r="A144" s="145"/>
      <c r="B144" s="145"/>
      <c r="C144" s="145"/>
      <c r="D144" s="145"/>
      <c r="E144" s="142" t="s">
        <v>466</v>
      </c>
      <c r="F144" s="119" t="s">
        <v>467</v>
      </c>
      <c r="G144" s="133">
        <v>52.5</v>
      </c>
      <c r="H144" s="145">
        <v>6696</v>
      </c>
      <c r="I144" s="146">
        <v>45826</v>
      </c>
      <c r="J144" s="145" t="s">
        <v>200</v>
      </c>
      <c r="K144" s="122">
        <v>0</v>
      </c>
      <c r="L144" s="145"/>
      <c r="M144" s="145"/>
    </row>
    <row r="145" spans="1:13" ht="49.95" customHeight="1" x14ac:dyDescent="0.3">
      <c r="A145" s="145"/>
      <c r="B145" s="145"/>
      <c r="C145" s="145"/>
      <c r="D145" s="145"/>
      <c r="E145" s="142" t="s">
        <v>468</v>
      </c>
      <c r="F145" s="119" t="s">
        <v>469</v>
      </c>
      <c r="G145" s="133">
        <v>20</v>
      </c>
      <c r="H145" s="145">
        <v>6682</v>
      </c>
      <c r="I145" s="146">
        <v>45828</v>
      </c>
      <c r="J145" s="145" t="s">
        <v>200</v>
      </c>
      <c r="K145" s="122">
        <v>0</v>
      </c>
      <c r="L145" s="145"/>
      <c r="M145" s="145"/>
    </row>
    <row r="146" spans="1:13" ht="49.95" customHeight="1" x14ac:dyDescent="0.3">
      <c r="A146" s="145"/>
      <c r="B146" s="145"/>
      <c r="C146" s="145"/>
      <c r="D146" s="145"/>
      <c r="E146" s="142" t="s">
        <v>470</v>
      </c>
      <c r="F146" s="119" t="s">
        <v>471</v>
      </c>
      <c r="G146" s="133">
        <v>6.3</v>
      </c>
      <c r="H146" s="145">
        <v>6683</v>
      </c>
      <c r="I146" s="146">
        <v>45828</v>
      </c>
      <c r="J146" s="145" t="s">
        <v>200</v>
      </c>
      <c r="K146" s="122">
        <v>0</v>
      </c>
      <c r="L146" s="145"/>
      <c r="M146" s="145"/>
    </row>
    <row r="147" spans="1:13" ht="49.95" customHeight="1" x14ac:dyDescent="0.3">
      <c r="A147" s="145"/>
      <c r="B147" s="145"/>
      <c r="C147" s="145"/>
      <c r="D147" s="145"/>
      <c r="E147" s="142" t="s">
        <v>472</v>
      </c>
      <c r="F147" s="119" t="s">
        <v>473</v>
      </c>
      <c r="G147" s="133">
        <v>25.2</v>
      </c>
      <c r="H147" s="145">
        <v>6687</v>
      </c>
      <c r="I147" s="146">
        <v>45828</v>
      </c>
      <c r="J147" s="145" t="s">
        <v>200</v>
      </c>
      <c r="K147" s="122">
        <v>0</v>
      </c>
      <c r="L147" s="145"/>
      <c r="M147" s="145"/>
    </row>
    <row r="148" spans="1:13" ht="49.95" customHeight="1" x14ac:dyDescent="0.3">
      <c r="A148" s="145"/>
      <c r="B148" s="145"/>
      <c r="C148" s="145"/>
      <c r="D148" s="145"/>
      <c r="E148" s="142" t="s">
        <v>474</v>
      </c>
      <c r="F148" s="119" t="s">
        <v>475</v>
      </c>
      <c r="G148" s="133">
        <v>50</v>
      </c>
      <c r="H148" s="145">
        <v>6685</v>
      </c>
      <c r="I148" s="146">
        <v>45828</v>
      </c>
      <c r="J148" s="145" t="s">
        <v>200</v>
      </c>
      <c r="K148" s="122">
        <v>0</v>
      </c>
      <c r="L148" s="145"/>
      <c r="M148" s="145"/>
    </row>
    <row r="149" spans="1:13" ht="49.95" customHeight="1" x14ac:dyDescent="0.3">
      <c r="A149" s="145"/>
      <c r="B149" s="145"/>
      <c r="C149" s="145"/>
      <c r="D149" s="145"/>
      <c r="E149" s="142" t="s">
        <v>476</v>
      </c>
      <c r="F149" s="119" t="s">
        <v>477</v>
      </c>
      <c r="G149" s="133">
        <v>50</v>
      </c>
      <c r="H149" s="145">
        <v>6686</v>
      </c>
      <c r="I149" s="146">
        <v>45828</v>
      </c>
      <c r="J149" s="145" t="s">
        <v>200</v>
      </c>
      <c r="K149" s="122">
        <v>0</v>
      </c>
      <c r="L149" s="145"/>
      <c r="M149" s="145"/>
    </row>
    <row r="150" spans="1:13" ht="49.95" customHeight="1" x14ac:dyDescent="0.3">
      <c r="A150" s="145"/>
      <c r="B150" s="145"/>
      <c r="C150" s="145"/>
      <c r="D150" s="145"/>
      <c r="E150" s="142" t="s">
        <v>478</v>
      </c>
      <c r="F150" s="119" t="s">
        <v>479</v>
      </c>
      <c r="G150" s="133">
        <v>58.5</v>
      </c>
      <c r="H150" s="145">
        <v>6688</v>
      </c>
      <c r="I150" s="146">
        <v>45828</v>
      </c>
      <c r="J150" s="145" t="s">
        <v>200</v>
      </c>
      <c r="K150" s="122">
        <v>0</v>
      </c>
      <c r="L150" s="145"/>
      <c r="M150" s="145"/>
    </row>
    <row r="151" spans="1:13" ht="49.95" customHeight="1" x14ac:dyDescent="0.3">
      <c r="A151" s="145"/>
      <c r="B151" s="145"/>
      <c r="C151" s="145"/>
      <c r="D151" s="145"/>
      <c r="E151" s="142" t="s">
        <v>480</v>
      </c>
      <c r="F151" s="119" t="s">
        <v>481</v>
      </c>
      <c r="G151" s="133">
        <v>70</v>
      </c>
      <c r="H151" s="145">
        <v>6690</v>
      </c>
      <c r="I151" s="146">
        <v>45828</v>
      </c>
      <c r="J151" s="145" t="s">
        <v>200</v>
      </c>
      <c r="K151" s="122">
        <v>0</v>
      </c>
      <c r="L151" s="145"/>
      <c r="M151" s="145"/>
    </row>
    <row r="152" spans="1:13" ht="49.95" customHeight="1" x14ac:dyDescent="0.3">
      <c r="A152" s="145"/>
      <c r="B152" s="145"/>
      <c r="C152" s="145"/>
      <c r="D152" s="145"/>
      <c r="E152" s="142" t="s">
        <v>482</v>
      </c>
      <c r="F152" s="119" t="s">
        <v>483</v>
      </c>
      <c r="G152" s="133">
        <v>50</v>
      </c>
      <c r="H152" s="145">
        <v>6697</v>
      </c>
      <c r="I152" s="146">
        <v>45828</v>
      </c>
      <c r="J152" s="145" t="s">
        <v>200</v>
      </c>
      <c r="K152" s="122">
        <v>0</v>
      </c>
      <c r="L152" s="145"/>
      <c r="M152" s="145"/>
    </row>
    <row r="153" spans="1:13" ht="49.95" customHeight="1" x14ac:dyDescent="0.3">
      <c r="A153" s="145"/>
      <c r="B153" s="145"/>
      <c r="C153" s="145"/>
      <c r="D153" s="145"/>
      <c r="E153" s="142" t="s">
        <v>484</v>
      </c>
      <c r="F153" s="119" t="s">
        <v>485</v>
      </c>
      <c r="G153" s="133">
        <v>41.25</v>
      </c>
      <c r="H153" s="145">
        <v>6698</v>
      </c>
      <c r="I153" s="146">
        <v>45828</v>
      </c>
      <c r="J153" s="145" t="s">
        <v>200</v>
      </c>
      <c r="K153" s="122">
        <v>0</v>
      </c>
      <c r="L153" s="145"/>
      <c r="M153" s="145"/>
    </row>
    <row r="154" spans="1:13" ht="49.95" customHeight="1" x14ac:dyDescent="0.3">
      <c r="A154" s="145"/>
      <c r="B154" s="145"/>
      <c r="C154" s="145"/>
      <c r="D154" s="145"/>
      <c r="E154" s="142" t="s">
        <v>486</v>
      </c>
      <c r="F154" s="119" t="s">
        <v>487</v>
      </c>
      <c r="G154" s="133">
        <v>25.2</v>
      </c>
      <c r="H154" s="145">
        <v>6699</v>
      </c>
      <c r="I154" s="146">
        <v>45828</v>
      </c>
      <c r="J154" s="145" t="s">
        <v>200</v>
      </c>
      <c r="K154" s="122">
        <v>0</v>
      </c>
      <c r="L154" s="145"/>
      <c r="M154" s="145"/>
    </row>
    <row r="155" spans="1:13" ht="49.95" customHeight="1" x14ac:dyDescent="0.3">
      <c r="A155" s="145"/>
      <c r="B155" s="145"/>
      <c r="C155" s="145"/>
      <c r="D155" s="145"/>
      <c r="E155" s="142" t="s">
        <v>488</v>
      </c>
      <c r="F155" s="119" t="s">
        <v>489</v>
      </c>
      <c r="G155" s="133">
        <v>17</v>
      </c>
      <c r="H155" s="145">
        <v>6700</v>
      </c>
      <c r="I155" s="146">
        <v>45828</v>
      </c>
      <c r="J155" s="145" t="s">
        <v>200</v>
      </c>
      <c r="K155" s="122">
        <v>0</v>
      </c>
      <c r="L155" s="145"/>
      <c r="M155" s="145"/>
    </row>
    <row r="156" spans="1:13" ht="49.95" customHeight="1" x14ac:dyDescent="0.3">
      <c r="A156" s="145"/>
      <c r="B156" s="145"/>
      <c r="C156" s="145"/>
      <c r="D156" s="145"/>
      <c r="E156" s="142" t="s">
        <v>490</v>
      </c>
      <c r="F156" s="119" t="s">
        <v>489</v>
      </c>
      <c r="G156" s="133">
        <v>59.5</v>
      </c>
      <c r="H156" s="145">
        <v>6701</v>
      </c>
      <c r="I156" s="146">
        <v>45828</v>
      </c>
      <c r="J156" s="145" t="s">
        <v>200</v>
      </c>
      <c r="K156" s="122">
        <v>0</v>
      </c>
      <c r="L156" s="145"/>
      <c r="M156" s="145"/>
    </row>
    <row r="157" spans="1:13" ht="49.95" customHeight="1" x14ac:dyDescent="0.3">
      <c r="A157" s="145"/>
      <c r="B157" s="145"/>
      <c r="C157" s="145"/>
      <c r="D157" s="145"/>
      <c r="E157" s="142" t="s">
        <v>490</v>
      </c>
      <c r="F157" s="119" t="s">
        <v>489</v>
      </c>
      <c r="G157" s="133">
        <v>59.5</v>
      </c>
      <c r="H157" s="145">
        <v>6702</v>
      </c>
      <c r="I157" s="146">
        <v>45828</v>
      </c>
      <c r="J157" s="145" t="s">
        <v>200</v>
      </c>
      <c r="K157" s="122">
        <v>0</v>
      </c>
      <c r="L157" s="145"/>
      <c r="M157" s="145"/>
    </row>
    <row r="158" spans="1:13" ht="49.95" customHeight="1" x14ac:dyDescent="0.3">
      <c r="A158" s="145"/>
      <c r="B158" s="145"/>
      <c r="C158" s="145"/>
      <c r="D158" s="145"/>
      <c r="E158" s="142" t="s">
        <v>491</v>
      </c>
      <c r="F158" s="119" t="s">
        <v>489</v>
      </c>
      <c r="G158" s="133">
        <v>17</v>
      </c>
      <c r="H158" s="145">
        <v>6703</v>
      </c>
      <c r="I158" s="146">
        <v>45828</v>
      </c>
      <c r="J158" s="145" t="s">
        <v>200</v>
      </c>
      <c r="K158" s="122">
        <v>0</v>
      </c>
      <c r="L158" s="145"/>
      <c r="M158" s="145"/>
    </row>
    <row r="159" spans="1:13" ht="49.95" customHeight="1" x14ac:dyDescent="0.3">
      <c r="A159" s="145"/>
      <c r="B159" s="145"/>
      <c r="C159" s="145"/>
      <c r="D159" s="145"/>
      <c r="E159" s="142" t="s">
        <v>492</v>
      </c>
      <c r="F159" s="119" t="s">
        <v>493</v>
      </c>
      <c r="G159" s="133">
        <v>37.5</v>
      </c>
      <c r="H159" s="145">
        <v>6704</v>
      </c>
      <c r="I159" s="146">
        <v>45828</v>
      </c>
      <c r="J159" s="145" t="s">
        <v>200</v>
      </c>
      <c r="K159" s="122">
        <v>0</v>
      </c>
      <c r="L159" s="145"/>
      <c r="M159" s="145"/>
    </row>
    <row r="160" spans="1:13" ht="49.95" customHeight="1" x14ac:dyDescent="0.3">
      <c r="A160" s="145"/>
      <c r="B160" s="145"/>
      <c r="C160" s="145"/>
      <c r="D160" s="145"/>
      <c r="E160" s="142" t="s">
        <v>494</v>
      </c>
      <c r="F160" s="119" t="s">
        <v>495</v>
      </c>
      <c r="G160" s="133">
        <v>33.75</v>
      </c>
      <c r="H160" s="145">
        <v>6706</v>
      </c>
      <c r="I160" s="146">
        <v>45828</v>
      </c>
      <c r="J160" s="145" t="s">
        <v>200</v>
      </c>
      <c r="K160" s="122">
        <v>0</v>
      </c>
      <c r="L160" s="145"/>
      <c r="M160" s="145"/>
    </row>
    <row r="161" spans="1:13" ht="49.95" customHeight="1" x14ac:dyDescent="0.3">
      <c r="A161" s="145"/>
      <c r="B161" s="145"/>
      <c r="C161" s="145"/>
      <c r="D161" s="145"/>
      <c r="E161" s="142" t="s">
        <v>496</v>
      </c>
      <c r="F161" s="119" t="s">
        <v>497</v>
      </c>
      <c r="G161" s="133">
        <v>14.45</v>
      </c>
      <c r="H161" s="145">
        <v>6707</v>
      </c>
      <c r="I161" s="146">
        <v>45828</v>
      </c>
      <c r="J161" s="145" t="s">
        <v>200</v>
      </c>
      <c r="K161" s="145">
        <v>15</v>
      </c>
      <c r="L161" s="145"/>
      <c r="M161" s="145"/>
    </row>
    <row r="162" spans="1:13" ht="49.95" customHeight="1" x14ac:dyDescent="0.3">
      <c r="A162" s="145"/>
      <c r="B162" s="145"/>
      <c r="C162" s="145"/>
      <c r="D162" s="145"/>
      <c r="E162" s="142" t="s">
        <v>498</v>
      </c>
      <c r="F162" s="119" t="s">
        <v>499</v>
      </c>
      <c r="G162" s="133">
        <v>20</v>
      </c>
      <c r="H162" s="145">
        <v>6708</v>
      </c>
      <c r="I162" s="146">
        <v>45828</v>
      </c>
      <c r="J162" s="145" t="s">
        <v>200</v>
      </c>
      <c r="K162" s="122">
        <v>0</v>
      </c>
      <c r="L162" s="145"/>
      <c r="M162" s="145"/>
    </row>
    <row r="163" spans="1:13" ht="49.95" customHeight="1" x14ac:dyDescent="0.3">
      <c r="A163" s="145"/>
      <c r="B163" s="145"/>
      <c r="C163" s="145"/>
      <c r="D163" s="145"/>
      <c r="E163" s="142" t="s">
        <v>500</v>
      </c>
      <c r="F163" s="119" t="s">
        <v>501</v>
      </c>
      <c r="G163" s="133">
        <v>70</v>
      </c>
      <c r="H163" s="145">
        <v>6709</v>
      </c>
      <c r="I163" s="146">
        <v>45828</v>
      </c>
      <c r="J163" s="145" t="s">
        <v>200</v>
      </c>
      <c r="K163" s="122">
        <v>0</v>
      </c>
      <c r="L163" s="145"/>
      <c r="M163" s="145"/>
    </row>
    <row r="164" spans="1:13" ht="49.95" customHeight="1" x14ac:dyDescent="0.3">
      <c r="A164" s="145"/>
      <c r="B164" s="145"/>
      <c r="C164" s="145"/>
      <c r="D164" s="145"/>
      <c r="E164" s="142" t="s">
        <v>502</v>
      </c>
      <c r="F164" s="119" t="s">
        <v>503</v>
      </c>
      <c r="G164" s="133">
        <v>41.25</v>
      </c>
      <c r="H164" s="145">
        <v>6710</v>
      </c>
      <c r="I164" s="146">
        <v>45828</v>
      </c>
      <c r="J164" s="145" t="s">
        <v>200</v>
      </c>
      <c r="K164" s="145">
        <v>13</v>
      </c>
      <c r="L164" s="145"/>
      <c r="M164" s="145"/>
    </row>
    <row r="165" spans="1:13" ht="49.95" customHeight="1" x14ac:dyDescent="0.3">
      <c r="A165" s="145"/>
      <c r="B165" s="145"/>
      <c r="C165" s="145"/>
      <c r="D165" s="145"/>
      <c r="E165" s="142" t="s">
        <v>504</v>
      </c>
      <c r="F165" s="119" t="s">
        <v>505</v>
      </c>
      <c r="G165" s="133">
        <v>6.3</v>
      </c>
      <c r="H165" s="145">
        <v>6711</v>
      </c>
      <c r="I165" s="146">
        <v>45828</v>
      </c>
      <c r="J165" s="145" t="s">
        <v>200</v>
      </c>
      <c r="K165" s="122">
        <v>0</v>
      </c>
      <c r="L165" s="145"/>
      <c r="M165" s="145"/>
    </row>
    <row r="166" spans="1:13" ht="49.95" customHeight="1" x14ac:dyDescent="0.3">
      <c r="A166" s="145"/>
      <c r="B166" s="145"/>
      <c r="C166" s="145"/>
      <c r="D166" s="145"/>
      <c r="E166" s="142" t="s">
        <v>506</v>
      </c>
      <c r="F166" s="119" t="s">
        <v>507</v>
      </c>
      <c r="G166" s="133">
        <v>50</v>
      </c>
      <c r="H166" s="145">
        <v>7378</v>
      </c>
      <c r="I166" s="146">
        <v>45828</v>
      </c>
      <c r="J166" s="145" t="s">
        <v>200</v>
      </c>
      <c r="K166" s="122">
        <v>0</v>
      </c>
      <c r="L166" s="145"/>
      <c r="M166" s="145"/>
    </row>
    <row r="167" spans="1:13" ht="49.95" customHeight="1" x14ac:dyDescent="0.3">
      <c r="A167" s="145"/>
      <c r="B167" s="145"/>
      <c r="C167" s="145"/>
      <c r="D167" s="145"/>
      <c r="E167" s="142" t="s">
        <v>508</v>
      </c>
      <c r="F167" s="119" t="s">
        <v>508</v>
      </c>
      <c r="G167" s="133">
        <v>6.3</v>
      </c>
      <c r="H167" s="145">
        <v>6712</v>
      </c>
      <c r="I167" s="146">
        <v>45831</v>
      </c>
      <c r="J167" s="145" t="s">
        <v>200</v>
      </c>
      <c r="K167" s="122">
        <v>0</v>
      </c>
      <c r="L167" s="145"/>
      <c r="M167" s="145"/>
    </row>
    <row r="168" spans="1:13" ht="49.95" customHeight="1" x14ac:dyDescent="0.3">
      <c r="A168" s="145"/>
      <c r="B168" s="145"/>
      <c r="C168" s="145"/>
      <c r="D168" s="145"/>
      <c r="E168" s="142" t="s">
        <v>509</v>
      </c>
      <c r="F168" s="119" t="s">
        <v>510</v>
      </c>
      <c r="G168" s="133">
        <v>25</v>
      </c>
      <c r="H168" s="145">
        <v>6713</v>
      </c>
      <c r="I168" s="146">
        <v>45831</v>
      </c>
      <c r="J168" s="145" t="s">
        <v>200</v>
      </c>
      <c r="K168" s="122">
        <v>0</v>
      </c>
      <c r="L168" s="145"/>
      <c r="M168" s="145"/>
    </row>
    <row r="169" spans="1:13" ht="49.95" customHeight="1" x14ac:dyDescent="0.3">
      <c r="A169" s="145"/>
      <c r="B169" s="145"/>
      <c r="C169" s="145"/>
      <c r="D169" s="145"/>
      <c r="E169" s="142" t="s">
        <v>511</v>
      </c>
      <c r="F169" s="119" t="s">
        <v>512</v>
      </c>
      <c r="G169" s="133">
        <v>30.6</v>
      </c>
      <c r="H169" s="145">
        <v>6714</v>
      </c>
      <c r="I169" s="146">
        <v>45831</v>
      </c>
      <c r="J169" s="145" t="s">
        <v>200</v>
      </c>
      <c r="K169" s="122">
        <v>0</v>
      </c>
      <c r="L169" s="145"/>
      <c r="M169" s="145"/>
    </row>
    <row r="170" spans="1:13" ht="49.95" customHeight="1" x14ac:dyDescent="0.3">
      <c r="A170" s="145"/>
      <c r="B170" s="145"/>
      <c r="C170" s="145"/>
      <c r="D170" s="145"/>
      <c r="E170" s="142" t="s">
        <v>513</v>
      </c>
      <c r="F170" s="119" t="s">
        <v>514</v>
      </c>
      <c r="G170" s="133">
        <v>2782</v>
      </c>
      <c r="H170" s="145">
        <v>6715</v>
      </c>
      <c r="I170" s="146">
        <v>45831</v>
      </c>
      <c r="J170" s="145" t="s">
        <v>200</v>
      </c>
      <c r="K170" s="122">
        <v>0</v>
      </c>
      <c r="L170" s="145"/>
      <c r="M170" s="145"/>
    </row>
    <row r="171" spans="1:13" ht="49.95" customHeight="1" x14ac:dyDescent="0.3">
      <c r="A171" s="145"/>
      <c r="B171" s="145"/>
      <c r="C171" s="145"/>
      <c r="D171" s="145"/>
      <c r="E171" s="142" t="s">
        <v>437</v>
      </c>
      <c r="F171" s="119" t="s">
        <v>515</v>
      </c>
      <c r="G171" s="133">
        <v>13.13</v>
      </c>
      <c r="H171" s="145">
        <v>6716</v>
      </c>
      <c r="I171" s="146">
        <v>45831</v>
      </c>
      <c r="J171" s="145" t="s">
        <v>200</v>
      </c>
      <c r="K171" s="122">
        <v>0</v>
      </c>
      <c r="L171" s="145"/>
      <c r="M171" s="145"/>
    </row>
    <row r="172" spans="1:13" ht="49.95" customHeight="1" x14ac:dyDescent="0.3">
      <c r="A172" s="145"/>
      <c r="B172" s="145"/>
      <c r="C172" s="145"/>
      <c r="D172" s="145"/>
      <c r="E172" s="142" t="s">
        <v>516</v>
      </c>
      <c r="F172" s="119" t="s">
        <v>517</v>
      </c>
      <c r="G172" s="133">
        <v>13.13</v>
      </c>
      <c r="H172" s="145">
        <v>6717</v>
      </c>
      <c r="I172" s="146">
        <v>45831</v>
      </c>
      <c r="J172" s="145" t="s">
        <v>200</v>
      </c>
      <c r="K172" s="122">
        <v>0</v>
      </c>
      <c r="L172" s="145"/>
      <c r="M172" s="145"/>
    </row>
    <row r="173" spans="1:13" ht="49.95" customHeight="1" x14ac:dyDescent="0.3">
      <c r="A173" s="145"/>
      <c r="B173" s="145"/>
      <c r="C173" s="145"/>
      <c r="D173" s="145"/>
      <c r="E173" s="142" t="s">
        <v>518</v>
      </c>
      <c r="F173" s="119" t="s">
        <v>519</v>
      </c>
      <c r="G173" s="133">
        <v>1221.43</v>
      </c>
      <c r="H173" s="145">
        <v>6718</v>
      </c>
      <c r="I173" s="146">
        <v>45831</v>
      </c>
      <c r="J173" s="145" t="s">
        <v>200</v>
      </c>
      <c r="K173" s="145">
        <v>15</v>
      </c>
      <c r="L173" s="145"/>
      <c r="M173" s="145"/>
    </row>
    <row r="174" spans="1:13" ht="49.95" customHeight="1" x14ac:dyDescent="0.3">
      <c r="A174" s="145"/>
      <c r="B174" s="145"/>
      <c r="C174" s="145"/>
      <c r="D174" s="145"/>
      <c r="E174" s="142" t="s">
        <v>520</v>
      </c>
      <c r="F174" s="119" t="s">
        <v>521</v>
      </c>
      <c r="G174" s="133">
        <v>21667.5</v>
      </c>
      <c r="H174" s="145">
        <v>6719</v>
      </c>
      <c r="I174" s="146">
        <v>45831</v>
      </c>
      <c r="J174" s="145" t="s">
        <v>200</v>
      </c>
      <c r="K174" s="145">
        <v>15</v>
      </c>
      <c r="L174" s="145"/>
      <c r="M174" s="145"/>
    </row>
    <row r="175" spans="1:13" ht="49.95" customHeight="1" x14ac:dyDescent="0.3">
      <c r="A175" s="145"/>
      <c r="B175" s="145"/>
      <c r="C175" s="145"/>
      <c r="D175" s="145"/>
      <c r="E175" s="142" t="s">
        <v>522</v>
      </c>
      <c r="F175" s="119" t="s">
        <v>523</v>
      </c>
      <c r="G175" s="133">
        <v>52.5</v>
      </c>
      <c r="H175" s="145">
        <v>6720</v>
      </c>
      <c r="I175" s="146">
        <v>45831</v>
      </c>
      <c r="J175" s="145" t="s">
        <v>200</v>
      </c>
      <c r="K175" s="122">
        <v>0</v>
      </c>
      <c r="L175" s="145"/>
      <c r="M175" s="145"/>
    </row>
    <row r="176" spans="1:13" ht="49.95" customHeight="1" x14ac:dyDescent="0.3">
      <c r="A176" s="145"/>
      <c r="B176" s="145"/>
      <c r="C176" s="145"/>
      <c r="D176" s="145"/>
      <c r="E176" s="142" t="s">
        <v>524</v>
      </c>
      <c r="F176" s="119" t="s">
        <v>525</v>
      </c>
      <c r="G176" s="133">
        <v>41.25</v>
      </c>
      <c r="H176" s="145">
        <v>6721</v>
      </c>
      <c r="I176" s="146">
        <v>45831</v>
      </c>
      <c r="J176" s="145" t="s">
        <v>200</v>
      </c>
      <c r="K176" s="122">
        <v>0</v>
      </c>
      <c r="L176" s="145"/>
      <c r="M176" s="145"/>
    </row>
    <row r="177" spans="1:13" ht="49.95" customHeight="1" x14ac:dyDescent="0.3">
      <c r="A177" s="145"/>
      <c r="B177" s="145"/>
      <c r="C177" s="145"/>
      <c r="D177" s="145"/>
      <c r="E177" s="142" t="s">
        <v>526</v>
      </c>
      <c r="F177" s="119" t="s">
        <v>527</v>
      </c>
      <c r="G177" s="133">
        <v>33.33</v>
      </c>
      <c r="H177" s="145">
        <v>6722</v>
      </c>
      <c r="I177" s="146">
        <v>45831</v>
      </c>
      <c r="J177" s="145" t="s">
        <v>200</v>
      </c>
      <c r="K177" s="122">
        <v>0</v>
      </c>
      <c r="L177" s="145"/>
      <c r="M177" s="145"/>
    </row>
    <row r="178" spans="1:13" ht="49.95" customHeight="1" x14ac:dyDescent="0.3">
      <c r="A178" s="145"/>
      <c r="B178" s="145"/>
      <c r="C178" s="145"/>
      <c r="D178" s="145"/>
      <c r="E178" s="142" t="s">
        <v>528</v>
      </c>
      <c r="F178" s="119" t="s">
        <v>529</v>
      </c>
      <c r="G178" s="133">
        <v>66</v>
      </c>
      <c r="H178" s="145">
        <v>6723</v>
      </c>
      <c r="I178" s="146">
        <v>45831</v>
      </c>
      <c r="J178" s="145" t="s">
        <v>200</v>
      </c>
      <c r="K178" s="145">
        <v>9</v>
      </c>
      <c r="L178" s="145"/>
      <c r="M178" s="145"/>
    </row>
    <row r="179" spans="1:13" ht="49.95" customHeight="1" x14ac:dyDescent="0.3">
      <c r="A179" s="145"/>
      <c r="B179" s="145"/>
      <c r="C179" s="145"/>
      <c r="D179" s="145"/>
      <c r="E179" s="142" t="s">
        <v>530</v>
      </c>
      <c r="F179" s="119" t="s">
        <v>531</v>
      </c>
      <c r="G179" s="133">
        <v>52.25</v>
      </c>
      <c r="H179" s="145">
        <v>6724</v>
      </c>
      <c r="I179" s="146">
        <v>45831</v>
      </c>
      <c r="J179" s="145" t="s">
        <v>200</v>
      </c>
      <c r="K179" s="122">
        <v>0</v>
      </c>
      <c r="L179" s="145"/>
      <c r="M179" s="145"/>
    </row>
    <row r="180" spans="1:13" ht="49.95" customHeight="1" x14ac:dyDescent="0.3">
      <c r="A180" s="145"/>
      <c r="B180" s="145"/>
      <c r="C180" s="145"/>
      <c r="D180" s="145"/>
      <c r="E180" s="142" t="s">
        <v>532</v>
      </c>
      <c r="F180" s="119" t="s">
        <v>501</v>
      </c>
      <c r="G180" s="133">
        <v>70</v>
      </c>
      <c r="H180" s="145">
        <v>7391</v>
      </c>
      <c r="I180" s="146">
        <v>45831</v>
      </c>
      <c r="J180" s="145" t="s">
        <v>200</v>
      </c>
      <c r="K180" s="122">
        <v>0</v>
      </c>
      <c r="L180" s="145"/>
      <c r="M180" s="145"/>
    </row>
    <row r="181" spans="1:13" ht="49.95" customHeight="1" x14ac:dyDescent="0.3">
      <c r="A181" s="145"/>
      <c r="B181" s="145"/>
      <c r="C181" s="145"/>
      <c r="D181" s="145"/>
      <c r="E181" s="142" t="s">
        <v>533</v>
      </c>
      <c r="F181" s="119" t="s">
        <v>534</v>
      </c>
      <c r="G181" s="133">
        <v>87.5</v>
      </c>
      <c r="H181" s="145">
        <v>6725</v>
      </c>
      <c r="I181" s="146">
        <v>45832</v>
      </c>
      <c r="J181" s="145" t="s">
        <v>200</v>
      </c>
      <c r="K181" s="122">
        <v>0</v>
      </c>
      <c r="L181" s="145"/>
      <c r="M181" s="145"/>
    </row>
    <row r="182" spans="1:13" ht="49.95" customHeight="1" x14ac:dyDescent="0.3">
      <c r="A182" s="145"/>
      <c r="B182" s="145"/>
      <c r="C182" s="145"/>
      <c r="D182" s="145"/>
      <c r="E182" s="142" t="s">
        <v>532</v>
      </c>
      <c r="F182" s="119" t="s">
        <v>535</v>
      </c>
      <c r="G182" s="133">
        <v>70</v>
      </c>
      <c r="H182" s="145">
        <v>6726</v>
      </c>
      <c r="I182" s="146">
        <v>45832</v>
      </c>
      <c r="J182" s="145" t="s">
        <v>200</v>
      </c>
      <c r="K182" s="122">
        <v>0</v>
      </c>
      <c r="L182" s="145"/>
      <c r="M182" s="145"/>
    </row>
    <row r="183" spans="1:13" ht="49.95" customHeight="1" x14ac:dyDescent="0.3">
      <c r="A183" s="145"/>
      <c r="B183" s="145"/>
      <c r="C183" s="145"/>
      <c r="D183" s="145"/>
      <c r="E183" s="142" t="s">
        <v>536</v>
      </c>
      <c r="F183" s="119" t="s">
        <v>537</v>
      </c>
      <c r="G183" s="133">
        <v>90</v>
      </c>
      <c r="H183" s="145">
        <v>6727</v>
      </c>
      <c r="I183" s="146">
        <v>45832</v>
      </c>
      <c r="J183" s="145" t="s">
        <v>200</v>
      </c>
      <c r="K183" s="122">
        <v>0</v>
      </c>
      <c r="L183" s="145"/>
      <c r="M183" s="145"/>
    </row>
    <row r="184" spans="1:13" ht="49.95" customHeight="1" x14ac:dyDescent="0.3">
      <c r="A184" s="145"/>
      <c r="B184" s="145"/>
      <c r="C184" s="145"/>
      <c r="D184" s="145"/>
      <c r="E184" s="142" t="s">
        <v>538</v>
      </c>
      <c r="F184" s="119" t="s">
        <v>539</v>
      </c>
      <c r="G184" s="133">
        <v>385.42</v>
      </c>
      <c r="H184" s="145">
        <v>6728</v>
      </c>
      <c r="I184" s="146">
        <v>45832</v>
      </c>
      <c r="J184" s="145" t="s">
        <v>200</v>
      </c>
      <c r="K184" s="145">
        <v>18</v>
      </c>
      <c r="L184" s="145"/>
      <c r="M184" s="145"/>
    </row>
    <row r="185" spans="1:13" ht="49.95" customHeight="1" x14ac:dyDescent="0.3">
      <c r="A185" s="145"/>
      <c r="B185" s="145"/>
      <c r="C185" s="145"/>
      <c r="D185" s="145"/>
      <c r="E185" s="142" t="s">
        <v>540</v>
      </c>
      <c r="F185" s="119" t="s">
        <v>541</v>
      </c>
      <c r="G185" s="133">
        <v>52.5</v>
      </c>
      <c r="H185" s="145">
        <v>6729</v>
      </c>
      <c r="I185" s="146">
        <v>45832</v>
      </c>
      <c r="J185" s="145" t="s">
        <v>200</v>
      </c>
      <c r="K185" s="122">
        <v>0</v>
      </c>
      <c r="L185" s="145"/>
      <c r="M185" s="145"/>
    </row>
    <row r="186" spans="1:13" ht="49.95" customHeight="1" x14ac:dyDescent="0.3">
      <c r="A186" s="145"/>
      <c r="B186" s="145"/>
      <c r="C186" s="145"/>
      <c r="D186" s="145"/>
      <c r="E186" s="142" t="s">
        <v>542</v>
      </c>
      <c r="F186" s="119" t="s">
        <v>543</v>
      </c>
      <c r="G186" s="133">
        <v>25</v>
      </c>
      <c r="H186" s="145">
        <v>6730</v>
      </c>
      <c r="I186" s="146">
        <v>45832</v>
      </c>
      <c r="J186" s="145" t="s">
        <v>200</v>
      </c>
      <c r="K186" s="122">
        <v>0</v>
      </c>
      <c r="L186" s="145"/>
      <c r="M186" s="145"/>
    </row>
    <row r="187" spans="1:13" ht="49.95" customHeight="1" x14ac:dyDescent="0.3">
      <c r="A187" s="145"/>
      <c r="B187" s="145"/>
      <c r="C187" s="145"/>
      <c r="D187" s="145"/>
      <c r="E187" s="142" t="s">
        <v>544</v>
      </c>
      <c r="F187" s="119" t="s">
        <v>545</v>
      </c>
      <c r="G187" s="133">
        <v>45</v>
      </c>
      <c r="H187" s="145">
        <v>6731</v>
      </c>
      <c r="I187" s="146">
        <v>45832</v>
      </c>
      <c r="J187" s="145" t="s">
        <v>200</v>
      </c>
      <c r="K187" s="122">
        <v>0</v>
      </c>
      <c r="L187" s="145"/>
      <c r="M187" s="145"/>
    </row>
    <row r="188" spans="1:13" ht="49.95" customHeight="1" x14ac:dyDescent="0.3">
      <c r="A188" s="145"/>
      <c r="B188" s="145"/>
      <c r="C188" s="145"/>
      <c r="D188" s="145"/>
      <c r="E188" s="142" t="s">
        <v>546</v>
      </c>
      <c r="F188" s="119" t="s">
        <v>547</v>
      </c>
      <c r="G188" s="133">
        <v>36</v>
      </c>
      <c r="H188" s="145">
        <v>6735</v>
      </c>
      <c r="I188" s="146">
        <v>45832</v>
      </c>
      <c r="J188" s="145" t="s">
        <v>200</v>
      </c>
      <c r="K188" s="122">
        <v>0</v>
      </c>
      <c r="L188" s="145"/>
      <c r="M188" s="145"/>
    </row>
    <row r="189" spans="1:13" ht="49.95" customHeight="1" x14ac:dyDescent="0.3">
      <c r="A189" s="145"/>
      <c r="B189" s="145"/>
      <c r="C189" s="145"/>
      <c r="D189" s="145"/>
      <c r="E189" s="142" t="s">
        <v>548</v>
      </c>
      <c r="F189" s="119" t="s">
        <v>549</v>
      </c>
      <c r="G189" s="133">
        <v>75</v>
      </c>
      <c r="H189" s="145">
        <v>6737</v>
      </c>
      <c r="I189" s="146">
        <v>45832</v>
      </c>
      <c r="J189" s="145" t="s">
        <v>200</v>
      </c>
      <c r="K189" s="122">
        <v>0</v>
      </c>
      <c r="L189" s="145"/>
      <c r="M189" s="145"/>
    </row>
    <row r="190" spans="1:13" ht="49.95" customHeight="1" x14ac:dyDescent="0.3">
      <c r="A190" s="145"/>
      <c r="B190" s="145"/>
      <c r="C190" s="145"/>
      <c r="D190" s="145"/>
      <c r="E190" s="142" t="s">
        <v>532</v>
      </c>
      <c r="F190" s="119" t="s">
        <v>549</v>
      </c>
      <c r="G190" s="133">
        <v>75</v>
      </c>
      <c r="H190" s="145">
        <v>6738</v>
      </c>
      <c r="I190" s="146">
        <v>45832</v>
      </c>
      <c r="J190" s="145" t="s">
        <v>200</v>
      </c>
      <c r="K190" s="122">
        <v>0</v>
      </c>
      <c r="L190" s="145"/>
      <c r="M190" s="145"/>
    </row>
    <row r="191" spans="1:13" ht="49.95" customHeight="1" x14ac:dyDescent="0.3">
      <c r="A191" s="145"/>
      <c r="B191" s="145"/>
      <c r="C191" s="145"/>
      <c r="D191" s="145"/>
      <c r="E191" s="142" t="s">
        <v>532</v>
      </c>
      <c r="F191" s="119" t="s">
        <v>549</v>
      </c>
      <c r="G191" s="133">
        <v>75</v>
      </c>
      <c r="H191" s="145">
        <v>6739</v>
      </c>
      <c r="I191" s="146">
        <v>45832</v>
      </c>
      <c r="J191" s="145" t="s">
        <v>200</v>
      </c>
      <c r="K191" s="122">
        <v>0</v>
      </c>
      <c r="L191" s="145"/>
      <c r="M191" s="145"/>
    </row>
    <row r="192" spans="1:13" ht="49.95" customHeight="1" x14ac:dyDescent="0.3">
      <c r="A192" s="145"/>
      <c r="B192" s="145"/>
      <c r="C192" s="145"/>
      <c r="D192" s="145"/>
      <c r="E192" s="142" t="s">
        <v>550</v>
      </c>
      <c r="F192" s="119" t="s">
        <v>551</v>
      </c>
      <c r="G192" s="133">
        <v>25</v>
      </c>
      <c r="H192" s="145">
        <v>6741</v>
      </c>
      <c r="I192" s="146">
        <v>45832</v>
      </c>
      <c r="J192" s="145" t="s">
        <v>200</v>
      </c>
      <c r="K192" s="122">
        <v>0</v>
      </c>
      <c r="L192" s="145"/>
      <c r="M192" s="145"/>
    </row>
    <row r="193" spans="1:13" ht="49.95" customHeight="1" x14ac:dyDescent="0.3">
      <c r="A193" s="145"/>
      <c r="B193" s="145"/>
      <c r="C193" s="145"/>
      <c r="D193" s="145"/>
      <c r="E193" s="142" t="s">
        <v>552</v>
      </c>
      <c r="F193" s="119" t="s">
        <v>448</v>
      </c>
      <c r="G193" s="133">
        <v>59.4</v>
      </c>
      <c r="H193" s="145">
        <v>6742</v>
      </c>
      <c r="I193" s="146">
        <v>45832</v>
      </c>
      <c r="J193" s="145" t="s">
        <v>200</v>
      </c>
      <c r="K193" s="122">
        <v>0</v>
      </c>
      <c r="L193" s="145"/>
      <c r="M193" s="145"/>
    </row>
    <row r="194" spans="1:13" ht="49.95" customHeight="1" x14ac:dyDescent="0.3">
      <c r="A194" s="145"/>
      <c r="B194" s="145"/>
      <c r="C194" s="145"/>
      <c r="D194" s="145"/>
      <c r="E194" s="142" t="s">
        <v>553</v>
      </c>
      <c r="F194" s="119" t="s">
        <v>554</v>
      </c>
      <c r="G194" s="133">
        <v>16.670000000000002</v>
      </c>
      <c r="H194" s="145">
        <v>6745</v>
      </c>
      <c r="I194" s="146">
        <v>45832</v>
      </c>
      <c r="J194" s="145" t="s">
        <v>200</v>
      </c>
      <c r="K194" s="122">
        <v>0</v>
      </c>
      <c r="L194" s="145"/>
      <c r="M194" s="145"/>
    </row>
    <row r="195" spans="1:13" ht="49.95" customHeight="1" x14ac:dyDescent="0.3">
      <c r="A195" s="145"/>
      <c r="B195" s="145"/>
      <c r="C195" s="145"/>
      <c r="D195" s="145"/>
      <c r="E195" s="142" t="s">
        <v>555</v>
      </c>
      <c r="F195" s="119" t="s">
        <v>556</v>
      </c>
      <c r="G195" s="133">
        <v>59.4</v>
      </c>
      <c r="H195" s="145">
        <v>6748</v>
      </c>
      <c r="I195" s="146">
        <v>45832</v>
      </c>
      <c r="J195" s="145" t="s">
        <v>200</v>
      </c>
      <c r="K195" s="122">
        <v>0</v>
      </c>
      <c r="L195" s="145"/>
      <c r="M195" s="145"/>
    </row>
    <row r="196" spans="1:13" ht="49.95" customHeight="1" x14ac:dyDescent="0.3">
      <c r="A196" s="145"/>
      <c r="B196" s="145"/>
      <c r="C196" s="145"/>
      <c r="D196" s="145"/>
      <c r="E196" s="142" t="s">
        <v>447</v>
      </c>
      <c r="F196" s="119" t="s">
        <v>557</v>
      </c>
      <c r="G196" s="133">
        <v>59.4</v>
      </c>
      <c r="H196" s="145">
        <v>6751</v>
      </c>
      <c r="I196" s="146">
        <v>45833</v>
      </c>
      <c r="J196" s="145" t="s">
        <v>200</v>
      </c>
      <c r="K196" s="122">
        <v>0</v>
      </c>
      <c r="L196" s="145"/>
      <c r="M196" s="145"/>
    </row>
    <row r="197" spans="1:13" ht="49.95" customHeight="1" x14ac:dyDescent="0.3">
      <c r="A197" s="145"/>
      <c r="B197" s="145"/>
      <c r="C197" s="145"/>
      <c r="D197" s="145"/>
      <c r="E197" s="142" t="s">
        <v>558</v>
      </c>
      <c r="F197" s="119" t="s">
        <v>559</v>
      </c>
      <c r="G197" s="133">
        <v>103.52</v>
      </c>
      <c r="H197" s="145">
        <v>6753</v>
      </c>
      <c r="I197" s="146">
        <v>45833</v>
      </c>
      <c r="J197" s="145" t="s">
        <v>200</v>
      </c>
      <c r="K197" s="145">
        <v>9</v>
      </c>
      <c r="L197" s="145"/>
      <c r="M197" s="145"/>
    </row>
    <row r="198" spans="1:13" ht="49.95" customHeight="1" x14ac:dyDescent="0.3">
      <c r="A198" s="145"/>
      <c r="B198" s="145"/>
      <c r="C198" s="145"/>
      <c r="D198" s="145"/>
      <c r="E198" s="142" t="s">
        <v>552</v>
      </c>
      <c r="F198" s="119" t="s">
        <v>448</v>
      </c>
      <c r="G198" s="133">
        <v>44.55</v>
      </c>
      <c r="H198" s="145">
        <v>6756</v>
      </c>
      <c r="I198" s="146">
        <v>45833</v>
      </c>
      <c r="J198" s="145" t="s">
        <v>200</v>
      </c>
      <c r="K198" s="122">
        <v>0</v>
      </c>
      <c r="L198" s="145"/>
      <c r="M198" s="145"/>
    </row>
    <row r="199" spans="1:13" ht="49.95" customHeight="1" x14ac:dyDescent="0.3">
      <c r="A199" s="145"/>
      <c r="B199" s="145"/>
      <c r="C199" s="145"/>
      <c r="D199" s="145"/>
      <c r="E199" s="142" t="s">
        <v>560</v>
      </c>
      <c r="F199" s="119" t="s">
        <v>561</v>
      </c>
      <c r="G199" s="133">
        <v>112</v>
      </c>
      <c r="H199" s="145">
        <v>6758</v>
      </c>
      <c r="I199" s="146">
        <v>45833</v>
      </c>
      <c r="J199" s="145" t="s">
        <v>200</v>
      </c>
      <c r="K199" s="122">
        <v>0</v>
      </c>
      <c r="L199" s="145"/>
      <c r="M199" s="145"/>
    </row>
    <row r="200" spans="1:13" ht="49.95" customHeight="1" x14ac:dyDescent="0.3">
      <c r="A200" s="145"/>
      <c r="B200" s="145"/>
      <c r="C200" s="145"/>
      <c r="D200" s="145"/>
      <c r="E200" s="142" t="s">
        <v>562</v>
      </c>
      <c r="F200" s="119" t="s">
        <v>563</v>
      </c>
      <c r="G200" s="133">
        <v>98</v>
      </c>
      <c r="H200" s="145">
        <v>6763</v>
      </c>
      <c r="I200" s="146">
        <v>45833</v>
      </c>
      <c r="J200" s="145" t="s">
        <v>200</v>
      </c>
      <c r="K200" s="122">
        <v>0</v>
      </c>
      <c r="L200" s="145"/>
      <c r="M200" s="145"/>
    </row>
    <row r="201" spans="1:13" ht="49.95" customHeight="1" x14ac:dyDescent="0.3">
      <c r="A201" s="145"/>
      <c r="B201" s="145"/>
      <c r="C201" s="145"/>
      <c r="D201" s="145"/>
      <c r="E201" s="142" t="s">
        <v>564</v>
      </c>
      <c r="F201" s="119" t="s">
        <v>565</v>
      </c>
      <c r="G201" s="133">
        <v>55</v>
      </c>
      <c r="H201" s="145">
        <v>6765</v>
      </c>
      <c r="I201" s="146">
        <v>45833</v>
      </c>
      <c r="J201" s="145" t="s">
        <v>200</v>
      </c>
      <c r="K201" s="122">
        <v>0</v>
      </c>
      <c r="L201" s="145"/>
      <c r="M201" s="145"/>
    </row>
    <row r="202" spans="1:13" ht="49.95" customHeight="1" x14ac:dyDescent="0.3">
      <c r="A202" s="145"/>
      <c r="B202" s="145"/>
      <c r="C202" s="145"/>
      <c r="D202" s="145"/>
      <c r="E202" s="142" t="s">
        <v>566</v>
      </c>
      <c r="F202" s="119" t="s">
        <v>567</v>
      </c>
      <c r="G202" s="133">
        <v>76.5</v>
      </c>
      <c r="H202" s="145">
        <v>6769</v>
      </c>
      <c r="I202" s="146">
        <v>45833</v>
      </c>
      <c r="J202" s="145" t="s">
        <v>200</v>
      </c>
      <c r="K202" s="122">
        <v>0</v>
      </c>
      <c r="L202" s="145"/>
      <c r="M202" s="145"/>
    </row>
    <row r="203" spans="1:13" ht="49.95" customHeight="1" x14ac:dyDescent="0.3">
      <c r="A203" s="145"/>
      <c r="B203" s="145"/>
      <c r="C203" s="145"/>
      <c r="D203" s="145"/>
      <c r="E203" s="142" t="s">
        <v>568</v>
      </c>
      <c r="F203" s="119" t="s">
        <v>567</v>
      </c>
      <c r="G203" s="133">
        <v>55</v>
      </c>
      <c r="H203" s="145">
        <v>6773</v>
      </c>
      <c r="I203" s="146">
        <v>45833</v>
      </c>
      <c r="J203" s="145" t="s">
        <v>200</v>
      </c>
      <c r="K203" s="122">
        <v>0</v>
      </c>
      <c r="L203" s="145"/>
      <c r="M203" s="145"/>
    </row>
    <row r="204" spans="1:13" ht="49.95" customHeight="1" x14ac:dyDescent="0.3">
      <c r="A204" s="145"/>
      <c r="B204" s="145"/>
      <c r="C204" s="145"/>
      <c r="D204" s="145"/>
      <c r="E204" s="142" t="s">
        <v>569</v>
      </c>
      <c r="F204" s="119" t="s">
        <v>570</v>
      </c>
      <c r="G204" s="133">
        <v>16.8</v>
      </c>
      <c r="H204" s="145">
        <v>6779</v>
      </c>
      <c r="I204" s="146">
        <v>45833</v>
      </c>
      <c r="J204" s="145" t="s">
        <v>200</v>
      </c>
      <c r="K204" s="122">
        <v>0</v>
      </c>
      <c r="L204" s="145"/>
      <c r="M204" s="145"/>
    </row>
    <row r="205" spans="1:13" ht="49.95" customHeight="1" x14ac:dyDescent="0.3">
      <c r="A205" s="145"/>
      <c r="B205" s="145"/>
      <c r="C205" s="145"/>
      <c r="D205" s="145"/>
      <c r="E205" s="142" t="s">
        <v>571</v>
      </c>
      <c r="F205" s="119" t="s">
        <v>572</v>
      </c>
      <c r="G205" s="133">
        <v>500</v>
      </c>
      <c r="H205" s="145">
        <v>6784</v>
      </c>
      <c r="I205" s="146">
        <v>45833</v>
      </c>
      <c r="J205" s="145" t="s">
        <v>200</v>
      </c>
      <c r="K205" s="122">
        <v>0</v>
      </c>
      <c r="L205" s="145"/>
      <c r="M205" s="145"/>
    </row>
    <row r="206" spans="1:13" ht="49.95" customHeight="1" x14ac:dyDescent="0.3">
      <c r="A206" s="145"/>
      <c r="B206" s="145"/>
      <c r="C206" s="145"/>
      <c r="D206" s="145"/>
      <c r="E206" s="142" t="s">
        <v>573</v>
      </c>
      <c r="F206" s="119" t="s">
        <v>574</v>
      </c>
      <c r="G206" s="133">
        <v>59.5</v>
      </c>
      <c r="H206" s="145">
        <v>6788</v>
      </c>
      <c r="I206" s="146">
        <v>45833</v>
      </c>
      <c r="J206" s="145" t="s">
        <v>200</v>
      </c>
      <c r="K206" s="122">
        <v>0</v>
      </c>
      <c r="L206" s="145"/>
      <c r="M206" s="145"/>
    </row>
    <row r="207" spans="1:13" ht="49.95" customHeight="1" x14ac:dyDescent="0.3">
      <c r="A207" s="145"/>
      <c r="B207" s="145"/>
      <c r="C207" s="145"/>
      <c r="D207" s="145"/>
      <c r="E207" s="142" t="s">
        <v>575</v>
      </c>
      <c r="F207" s="119" t="s">
        <v>576</v>
      </c>
      <c r="G207" s="133">
        <v>59.5</v>
      </c>
      <c r="H207" s="145">
        <v>6792</v>
      </c>
      <c r="I207" s="146">
        <v>45833</v>
      </c>
      <c r="J207" s="145" t="s">
        <v>200</v>
      </c>
      <c r="K207" s="122">
        <v>0</v>
      </c>
      <c r="L207" s="145"/>
      <c r="M207" s="145"/>
    </row>
    <row r="208" spans="1:13" ht="49.95" customHeight="1" x14ac:dyDescent="0.3">
      <c r="A208" s="145"/>
      <c r="B208" s="145"/>
      <c r="C208" s="145"/>
      <c r="D208" s="145"/>
      <c r="E208" s="142" t="s">
        <v>577</v>
      </c>
      <c r="F208" s="119" t="s">
        <v>578</v>
      </c>
      <c r="G208" s="133">
        <v>99</v>
      </c>
      <c r="H208" s="145">
        <v>6794</v>
      </c>
      <c r="I208" s="146">
        <v>45833</v>
      </c>
      <c r="J208" s="145" t="s">
        <v>200</v>
      </c>
      <c r="K208" s="122">
        <v>0</v>
      </c>
      <c r="L208" s="145"/>
      <c r="M208" s="145"/>
    </row>
    <row r="209" spans="1:13" ht="49.95" customHeight="1" x14ac:dyDescent="0.3">
      <c r="A209" s="145"/>
      <c r="B209" s="145"/>
      <c r="C209" s="145"/>
      <c r="D209" s="145"/>
      <c r="E209" s="142" t="s">
        <v>579</v>
      </c>
      <c r="F209" s="119" t="s">
        <v>580</v>
      </c>
      <c r="G209" s="133">
        <v>7.5</v>
      </c>
      <c r="H209" s="145">
        <v>6795</v>
      </c>
      <c r="I209" s="146">
        <v>45833</v>
      </c>
      <c r="J209" s="145" t="s">
        <v>200</v>
      </c>
      <c r="K209" s="122">
        <v>0</v>
      </c>
      <c r="L209" s="145"/>
      <c r="M209" s="145"/>
    </row>
    <row r="210" spans="1:13" ht="49.95" customHeight="1" x14ac:dyDescent="0.3">
      <c r="A210" s="145"/>
      <c r="B210" s="145"/>
      <c r="C210" s="145"/>
      <c r="D210" s="145"/>
      <c r="E210" s="142" t="s">
        <v>581</v>
      </c>
      <c r="F210" s="119" t="s">
        <v>582</v>
      </c>
      <c r="G210" s="133">
        <v>98</v>
      </c>
      <c r="H210" s="145">
        <v>6799</v>
      </c>
      <c r="I210" s="146">
        <v>45834</v>
      </c>
      <c r="J210" s="145" t="s">
        <v>200</v>
      </c>
      <c r="K210" s="122">
        <v>0</v>
      </c>
      <c r="L210" s="145"/>
      <c r="M210" s="145"/>
    </row>
    <row r="211" spans="1:13" ht="49.95" customHeight="1" x14ac:dyDescent="0.3">
      <c r="A211" s="145"/>
      <c r="B211" s="145"/>
      <c r="C211" s="145"/>
      <c r="D211" s="145"/>
      <c r="E211" s="142" t="s">
        <v>583</v>
      </c>
      <c r="F211" s="119" t="s">
        <v>584</v>
      </c>
      <c r="G211" s="133">
        <v>45</v>
      </c>
      <c r="H211" s="145">
        <v>6805</v>
      </c>
      <c r="I211" s="146">
        <v>45833</v>
      </c>
      <c r="J211" s="145" t="s">
        <v>200</v>
      </c>
      <c r="K211" s="122">
        <v>0</v>
      </c>
      <c r="L211" s="145"/>
      <c r="M211" s="145"/>
    </row>
    <row r="212" spans="1:13" ht="49.95" customHeight="1" x14ac:dyDescent="0.3">
      <c r="A212" s="145"/>
      <c r="B212" s="145"/>
      <c r="C212" s="145"/>
      <c r="D212" s="145"/>
      <c r="E212" s="142" t="s">
        <v>585</v>
      </c>
      <c r="F212" s="119" t="s">
        <v>586</v>
      </c>
      <c r="G212" s="133">
        <v>45.5</v>
      </c>
      <c r="H212" s="145">
        <v>6807</v>
      </c>
      <c r="I212" s="146">
        <v>45834</v>
      </c>
      <c r="J212" s="145" t="s">
        <v>200</v>
      </c>
      <c r="K212" s="122">
        <v>0</v>
      </c>
      <c r="L212" s="145"/>
      <c r="M212" s="145"/>
    </row>
    <row r="213" spans="1:13" ht="49.95" customHeight="1" x14ac:dyDescent="0.3">
      <c r="A213" s="145"/>
      <c r="B213" s="145"/>
      <c r="C213" s="145"/>
      <c r="D213" s="145"/>
      <c r="E213" s="142" t="s">
        <v>587</v>
      </c>
      <c r="F213" s="119" t="s">
        <v>586</v>
      </c>
      <c r="G213" s="133">
        <v>1</v>
      </c>
      <c r="H213" s="145">
        <v>6807</v>
      </c>
      <c r="I213" s="146">
        <v>45834</v>
      </c>
      <c r="J213" s="145" t="s">
        <v>200</v>
      </c>
      <c r="K213" s="122">
        <v>0</v>
      </c>
      <c r="L213" s="145"/>
      <c r="M213" s="145"/>
    </row>
    <row r="214" spans="1:13" ht="49.95" customHeight="1" x14ac:dyDescent="0.3">
      <c r="A214" s="145"/>
      <c r="B214" s="145"/>
      <c r="C214" s="145"/>
      <c r="D214" s="145"/>
      <c r="E214" s="142" t="s">
        <v>588</v>
      </c>
      <c r="F214" s="119" t="s">
        <v>589</v>
      </c>
      <c r="G214" s="133">
        <v>169.76</v>
      </c>
      <c r="H214" s="145">
        <v>6808</v>
      </c>
      <c r="I214" s="146">
        <v>45834</v>
      </c>
      <c r="J214" s="145" t="s">
        <v>200</v>
      </c>
      <c r="K214" s="122">
        <v>0</v>
      </c>
      <c r="L214" s="145"/>
      <c r="M214" s="145"/>
    </row>
    <row r="215" spans="1:13" ht="49.95" customHeight="1" x14ac:dyDescent="0.3">
      <c r="A215" s="145"/>
      <c r="B215" s="145"/>
      <c r="C215" s="145"/>
      <c r="D215" s="145"/>
      <c r="E215" s="142" t="s">
        <v>590</v>
      </c>
      <c r="F215" s="119" t="s">
        <v>591</v>
      </c>
      <c r="G215" s="133">
        <v>52.5</v>
      </c>
      <c r="H215" s="145">
        <v>6809</v>
      </c>
      <c r="I215" s="146">
        <v>45834</v>
      </c>
      <c r="J215" s="145" t="s">
        <v>200</v>
      </c>
      <c r="K215" s="122">
        <v>0</v>
      </c>
      <c r="L215" s="145"/>
      <c r="M215" s="145"/>
    </row>
    <row r="216" spans="1:13" ht="49.95" customHeight="1" x14ac:dyDescent="0.3">
      <c r="A216" s="145"/>
      <c r="B216" s="145"/>
      <c r="C216" s="145"/>
      <c r="D216" s="145"/>
      <c r="E216" s="142" t="s">
        <v>592</v>
      </c>
      <c r="F216" s="119" t="s">
        <v>593</v>
      </c>
      <c r="G216" s="133">
        <v>15</v>
      </c>
      <c r="H216" s="145">
        <v>6810</v>
      </c>
      <c r="I216" s="146">
        <v>45834</v>
      </c>
      <c r="J216" s="145" t="s">
        <v>200</v>
      </c>
      <c r="K216" s="122">
        <v>0</v>
      </c>
      <c r="L216" s="145"/>
      <c r="M216" s="145"/>
    </row>
    <row r="217" spans="1:13" ht="49.95" customHeight="1" x14ac:dyDescent="0.3">
      <c r="A217" s="145"/>
      <c r="B217" s="145"/>
      <c r="C217" s="145"/>
      <c r="D217" s="145"/>
      <c r="E217" s="142" t="s">
        <v>594</v>
      </c>
      <c r="F217" s="119" t="s">
        <v>595</v>
      </c>
      <c r="G217" s="133">
        <v>59.4</v>
      </c>
      <c r="H217" s="145">
        <v>6811</v>
      </c>
      <c r="I217" s="146">
        <v>45834</v>
      </c>
      <c r="J217" s="145" t="s">
        <v>200</v>
      </c>
      <c r="K217" s="122">
        <v>0</v>
      </c>
      <c r="L217" s="145"/>
      <c r="M217" s="145"/>
    </row>
    <row r="218" spans="1:13" ht="49.95" customHeight="1" x14ac:dyDescent="0.3">
      <c r="A218" s="145"/>
      <c r="B218" s="145"/>
      <c r="C218" s="145"/>
      <c r="D218" s="145"/>
      <c r="E218" s="142" t="s">
        <v>447</v>
      </c>
      <c r="F218" s="119" t="s">
        <v>596</v>
      </c>
      <c r="G218" s="133">
        <v>59.4</v>
      </c>
      <c r="H218" s="145">
        <v>6812</v>
      </c>
      <c r="I218" s="146">
        <v>45834</v>
      </c>
      <c r="J218" s="145" t="s">
        <v>200</v>
      </c>
      <c r="K218" s="122">
        <v>0</v>
      </c>
      <c r="L218" s="145"/>
      <c r="M218" s="145"/>
    </row>
    <row r="219" spans="1:13" ht="49.95" customHeight="1" x14ac:dyDescent="0.3">
      <c r="A219" s="145"/>
      <c r="B219" s="145"/>
      <c r="C219" s="145"/>
      <c r="D219" s="145"/>
      <c r="E219" s="142" t="s">
        <v>594</v>
      </c>
      <c r="F219" s="119" t="s">
        <v>597</v>
      </c>
      <c r="G219" s="133">
        <v>59.4</v>
      </c>
      <c r="H219" s="145">
        <v>6813</v>
      </c>
      <c r="I219" s="146">
        <v>45834</v>
      </c>
      <c r="J219" s="145" t="s">
        <v>200</v>
      </c>
      <c r="K219" s="122">
        <v>0</v>
      </c>
      <c r="L219" s="145"/>
      <c r="M219" s="145"/>
    </row>
    <row r="220" spans="1:13" ht="49.95" customHeight="1" x14ac:dyDescent="0.3">
      <c r="A220" s="145"/>
      <c r="B220" s="145"/>
      <c r="C220" s="145"/>
      <c r="D220" s="145"/>
      <c r="E220" s="142" t="s">
        <v>598</v>
      </c>
      <c r="F220" s="119" t="s">
        <v>599</v>
      </c>
      <c r="G220" s="133">
        <v>10</v>
      </c>
      <c r="H220" s="145">
        <v>45835</v>
      </c>
      <c r="I220" s="146" t="s">
        <v>600</v>
      </c>
      <c r="J220" s="145" t="s">
        <v>200</v>
      </c>
      <c r="K220" s="145">
        <v>15</v>
      </c>
      <c r="L220" s="145"/>
      <c r="M220" s="145"/>
    </row>
    <row r="221" spans="1:13" ht="24" customHeight="1" x14ac:dyDescent="0.3">
      <c r="A221" s="145"/>
      <c r="B221" s="145"/>
      <c r="C221" s="145"/>
      <c r="D221" s="145"/>
      <c r="E221" s="145"/>
      <c r="F221" s="143" t="s">
        <v>602</v>
      </c>
      <c r="G221" s="133">
        <v>31867.110000000004</v>
      </c>
      <c r="H221" s="145"/>
      <c r="I221" s="146"/>
      <c r="J221" s="145"/>
      <c r="K221" s="145"/>
      <c r="L221" s="145"/>
      <c r="M221" s="145"/>
    </row>
    <row r="222" spans="1:13" ht="26.4" customHeight="1" x14ac:dyDescent="0.3">
      <c r="A222" s="115"/>
      <c r="B222" s="115"/>
      <c r="C222" s="115"/>
      <c r="D222" s="115"/>
      <c r="E222" s="115"/>
      <c r="F222" s="143"/>
      <c r="G222" s="133"/>
      <c r="H222" s="115"/>
      <c r="I222" s="134"/>
      <c r="J222" s="115"/>
      <c r="K222" s="115"/>
      <c r="L222" s="115"/>
      <c r="M222" s="115"/>
    </row>
    <row r="223" spans="1:13" ht="28.2" customHeight="1" x14ac:dyDescent="0.3">
      <c r="A223" s="115"/>
      <c r="B223" s="115"/>
      <c r="C223" s="115"/>
      <c r="D223" s="115"/>
      <c r="E223" s="115"/>
      <c r="F223" s="119"/>
      <c r="G223" s="133"/>
      <c r="H223" s="115"/>
      <c r="I223" s="134"/>
      <c r="J223" s="115"/>
      <c r="K223" s="115"/>
      <c r="L223" s="115"/>
      <c r="M223" s="115"/>
    </row>
    <row r="224" spans="1:13" ht="28.2" customHeight="1" x14ac:dyDescent="0.3">
      <c r="A224" s="115"/>
      <c r="B224" s="115"/>
      <c r="C224" s="115"/>
      <c r="D224" s="115"/>
      <c r="E224" s="115"/>
      <c r="F224" s="119"/>
      <c r="G224" s="133"/>
      <c r="H224" s="115"/>
      <c r="I224" s="134"/>
      <c r="J224" s="115"/>
      <c r="K224" s="115"/>
      <c r="L224" s="115"/>
      <c r="M224" s="115"/>
    </row>
    <row r="225" spans="1:14" ht="16.8" customHeight="1" x14ac:dyDescent="0.3">
      <c r="A225" s="115"/>
      <c r="B225" s="115"/>
      <c r="C225" s="115"/>
      <c r="D225" s="115"/>
      <c r="E225" s="135"/>
      <c r="F225" s="115"/>
      <c r="G225" s="136"/>
      <c r="H225" s="115"/>
      <c r="I225" s="134"/>
      <c r="J225" s="115"/>
      <c r="K225" s="115"/>
      <c r="L225" s="115"/>
      <c r="M225" s="115"/>
    </row>
    <row r="226" spans="1:14" ht="23.4" customHeight="1" thickBot="1" x14ac:dyDescent="0.35">
      <c r="A226" s="137"/>
      <c r="B226" s="137"/>
      <c r="C226" s="137"/>
      <c r="D226" s="137"/>
      <c r="E226" s="138" t="s">
        <v>603</v>
      </c>
      <c r="F226" s="139"/>
      <c r="G226" s="140">
        <f>+G36+G64+G70+G75+G119+G221</f>
        <v>219663.85</v>
      </c>
      <c r="H226" s="137"/>
      <c r="I226" s="141"/>
      <c r="J226" s="137"/>
      <c r="K226" s="137"/>
      <c r="L226" s="137"/>
      <c r="M226" s="137"/>
    </row>
    <row r="227" spans="1:14" ht="15" customHeight="1" thickTop="1" x14ac:dyDescent="0.3">
      <c r="I227" s="80"/>
    </row>
    <row r="228" spans="1:14" ht="15" customHeight="1" x14ac:dyDescent="0.3">
      <c r="G228" s="1"/>
      <c r="I228" s="80"/>
    </row>
    <row r="229" spans="1:14" ht="15" customHeight="1" x14ac:dyDescent="0.3">
      <c r="F229" s="93"/>
      <c r="I229" s="80"/>
    </row>
    <row r="230" spans="1:14" ht="15" customHeight="1" x14ac:dyDescent="0.3">
      <c r="F230" s="93"/>
      <c r="G230" s="155" t="s">
        <v>192</v>
      </c>
      <c r="H230" s="156"/>
      <c r="I230" s="156"/>
      <c r="J230" s="156"/>
      <c r="K230" s="157"/>
      <c r="L230" s="81" t="s">
        <v>188</v>
      </c>
    </row>
    <row r="231" spans="1:14" ht="15" customHeight="1" x14ac:dyDescent="0.3">
      <c r="F231" s="93"/>
      <c r="G231" s="71">
        <v>0</v>
      </c>
      <c r="H231" s="82" t="s">
        <v>193</v>
      </c>
      <c r="I231" s="83"/>
      <c r="J231" s="84"/>
      <c r="K231" s="85">
        <f>1622+14983+106.08+24.5+61679.93+8012.37</f>
        <v>86427.88</v>
      </c>
      <c r="L231" s="85"/>
    </row>
    <row r="232" spans="1:14" ht="15" customHeight="1" x14ac:dyDescent="0.3">
      <c r="F232" s="93"/>
      <c r="G232" s="70">
        <v>9</v>
      </c>
      <c r="H232" s="82" t="s">
        <v>194</v>
      </c>
      <c r="I232" s="83"/>
      <c r="J232" s="84"/>
      <c r="K232" s="85">
        <f>814.75+133.3+514.69</f>
        <v>1462.74</v>
      </c>
      <c r="L232" s="85"/>
    </row>
    <row r="233" spans="1:14" ht="15" customHeight="1" x14ac:dyDescent="0.3">
      <c r="F233" s="93"/>
      <c r="G233" s="70">
        <v>13</v>
      </c>
      <c r="H233" s="82" t="s">
        <v>195</v>
      </c>
      <c r="I233" s="83"/>
      <c r="J233" s="84"/>
      <c r="K233" s="85">
        <f>75+957.5+20.63+41.25</f>
        <v>1094.3800000000001</v>
      </c>
      <c r="L233" s="85"/>
    </row>
    <row r="234" spans="1:14" ht="15" customHeight="1" x14ac:dyDescent="0.3">
      <c r="F234" s="93"/>
      <c r="G234" s="70">
        <v>15</v>
      </c>
      <c r="H234" s="82" t="s">
        <v>197</v>
      </c>
      <c r="I234" s="83"/>
      <c r="J234" s="84"/>
      <c r="K234" s="85">
        <f>21489.88+28188.78+11270.43+5785+37022.98+22913.38</f>
        <v>126670.45000000001</v>
      </c>
      <c r="L234" s="85"/>
    </row>
    <row r="235" spans="1:14" ht="15" customHeight="1" x14ac:dyDescent="0.3">
      <c r="F235" s="93"/>
      <c r="G235" s="70">
        <v>18</v>
      </c>
      <c r="H235" s="82" t="s">
        <v>198</v>
      </c>
      <c r="I235" s="83"/>
      <c r="J235" s="84"/>
      <c r="K235" s="85">
        <f>579.65+2580+463.33+385.42</f>
        <v>4008.4</v>
      </c>
      <c r="L235" s="85"/>
    </row>
    <row r="236" spans="1:14" ht="15" customHeight="1" x14ac:dyDescent="0.3">
      <c r="F236" s="93"/>
      <c r="G236" s="72">
        <v>19</v>
      </c>
      <c r="H236" s="82" t="s">
        <v>196</v>
      </c>
      <c r="I236" s="83"/>
      <c r="J236" s="84"/>
      <c r="K236" s="85"/>
      <c r="L236" s="85"/>
    </row>
    <row r="237" spans="1:14" ht="15" customHeight="1" x14ac:dyDescent="0.3">
      <c r="F237" s="93"/>
      <c r="G237" s="94"/>
      <c r="H237" s="95"/>
      <c r="I237" s="83"/>
      <c r="J237" s="84"/>
      <c r="K237" s="96">
        <f>SUBTOTAL(9,K231:K236)</f>
        <v>219663.85</v>
      </c>
      <c r="L237" s="96">
        <f>SUBTOTAL(9,L231:L236)</f>
        <v>0</v>
      </c>
    </row>
    <row r="238" spans="1:14" ht="15" customHeight="1" x14ac:dyDescent="0.3">
      <c r="F238" s="93"/>
      <c r="I238" s="80"/>
      <c r="K238" s="1"/>
      <c r="N238" s="1"/>
    </row>
    <row r="239" spans="1:14" ht="15" customHeight="1" x14ac:dyDescent="0.3">
      <c r="K239" s="1"/>
    </row>
    <row r="240" spans="1:14"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15" customHeight="1" x14ac:dyDescent="0.3"/>
    <row r="844" ht="15" customHeight="1" x14ac:dyDescent="0.3"/>
    <row r="845" ht="15" customHeight="1" x14ac:dyDescent="0.3"/>
    <row r="846" ht="15" customHeight="1" x14ac:dyDescent="0.3"/>
    <row r="847" ht="15" customHeight="1" x14ac:dyDescent="0.3"/>
    <row r="848" ht="15" customHeight="1" x14ac:dyDescent="0.3"/>
    <row r="849" ht="15" customHeight="1" x14ac:dyDescent="0.3"/>
    <row r="850" ht="15" customHeight="1" x14ac:dyDescent="0.3"/>
    <row r="851" ht="15" customHeight="1" x14ac:dyDescent="0.3"/>
    <row r="852" ht="15" customHeight="1" x14ac:dyDescent="0.3"/>
    <row r="853" ht="15" customHeight="1" x14ac:dyDescent="0.3"/>
    <row r="854" ht="15" customHeight="1" x14ac:dyDescent="0.3"/>
    <row r="855" ht="15" customHeight="1" x14ac:dyDescent="0.3"/>
    <row r="856" ht="15" customHeight="1" x14ac:dyDescent="0.3"/>
    <row r="857" ht="15" customHeight="1" x14ac:dyDescent="0.3"/>
    <row r="858" ht="15" customHeight="1" x14ac:dyDescent="0.3"/>
    <row r="859" ht="15" customHeight="1" x14ac:dyDescent="0.3"/>
    <row r="860" ht="15" customHeight="1" x14ac:dyDescent="0.3"/>
    <row r="861" ht="15" customHeight="1" x14ac:dyDescent="0.3"/>
    <row r="862" ht="15" customHeight="1" x14ac:dyDescent="0.3"/>
    <row r="863" ht="15" customHeight="1" x14ac:dyDescent="0.3"/>
    <row r="864" ht="15" customHeight="1" x14ac:dyDescent="0.3"/>
    <row r="865" ht="15" customHeight="1" x14ac:dyDescent="0.3"/>
    <row r="866" ht="15" customHeight="1" x14ac:dyDescent="0.3"/>
    <row r="867" ht="15" customHeight="1" x14ac:dyDescent="0.3"/>
    <row r="868" ht="15" customHeight="1" x14ac:dyDescent="0.3"/>
    <row r="869" ht="15" customHeight="1" x14ac:dyDescent="0.3"/>
    <row r="870" ht="15" customHeight="1" x14ac:dyDescent="0.3"/>
    <row r="871" ht="15" customHeight="1" x14ac:dyDescent="0.3"/>
    <row r="872" ht="15" customHeight="1" x14ac:dyDescent="0.3"/>
    <row r="873" ht="15" customHeight="1" x14ac:dyDescent="0.3"/>
    <row r="874" ht="15" customHeight="1" x14ac:dyDescent="0.3"/>
    <row r="875" ht="15" customHeight="1" x14ac:dyDescent="0.3"/>
    <row r="876" ht="15" customHeight="1" x14ac:dyDescent="0.3"/>
    <row r="877" ht="15" customHeight="1" x14ac:dyDescent="0.3"/>
    <row r="878" ht="15" customHeight="1" x14ac:dyDescent="0.3"/>
    <row r="879" ht="15" customHeight="1" x14ac:dyDescent="0.3"/>
    <row r="880" ht="15" customHeight="1" x14ac:dyDescent="0.3"/>
    <row r="881" ht="15" customHeight="1" x14ac:dyDescent="0.3"/>
    <row r="882" ht="15" customHeight="1" x14ac:dyDescent="0.3"/>
    <row r="883" ht="15" customHeight="1" x14ac:dyDescent="0.3"/>
    <row r="884" ht="15" customHeight="1" x14ac:dyDescent="0.3"/>
    <row r="885" ht="15" customHeight="1" x14ac:dyDescent="0.3"/>
    <row r="886" ht="15" customHeight="1" x14ac:dyDescent="0.3"/>
    <row r="887" ht="15" customHeight="1" x14ac:dyDescent="0.3"/>
    <row r="888" ht="15" customHeight="1" x14ac:dyDescent="0.3"/>
    <row r="889" ht="15" customHeight="1" x14ac:dyDescent="0.3"/>
    <row r="890" ht="15" customHeight="1" x14ac:dyDescent="0.3"/>
    <row r="891" ht="15" customHeight="1" x14ac:dyDescent="0.3"/>
    <row r="892" ht="15" customHeight="1" x14ac:dyDescent="0.3"/>
    <row r="893" ht="15" customHeight="1" x14ac:dyDescent="0.3"/>
    <row r="894" ht="15" customHeight="1" x14ac:dyDescent="0.3"/>
    <row r="895" ht="15" customHeight="1" x14ac:dyDescent="0.3"/>
    <row r="896" ht="15" customHeight="1" x14ac:dyDescent="0.3"/>
    <row r="897" ht="15" customHeight="1" x14ac:dyDescent="0.3"/>
    <row r="898" ht="15" customHeight="1" x14ac:dyDescent="0.3"/>
    <row r="899" ht="15" customHeight="1" x14ac:dyDescent="0.3"/>
    <row r="900" ht="15" customHeight="1" x14ac:dyDescent="0.3"/>
    <row r="901" ht="15" customHeight="1" x14ac:dyDescent="0.3"/>
    <row r="902" ht="15" customHeight="1" x14ac:dyDescent="0.3"/>
    <row r="903" ht="15" customHeight="1" x14ac:dyDescent="0.3"/>
    <row r="904" ht="15" customHeight="1" x14ac:dyDescent="0.3"/>
    <row r="905" ht="15" customHeight="1" x14ac:dyDescent="0.3"/>
    <row r="906" ht="15" customHeight="1" x14ac:dyDescent="0.3"/>
    <row r="907" ht="15" customHeight="1" x14ac:dyDescent="0.3"/>
    <row r="908" ht="15" customHeight="1" x14ac:dyDescent="0.3"/>
    <row r="909" ht="15" customHeight="1" x14ac:dyDescent="0.3"/>
    <row r="910" ht="15" customHeight="1" x14ac:dyDescent="0.3"/>
    <row r="911" ht="15" customHeight="1" x14ac:dyDescent="0.3"/>
    <row r="912" ht="15" customHeight="1" x14ac:dyDescent="0.3"/>
    <row r="913" ht="15" customHeight="1" x14ac:dyDescent="0.3"/>
    <row r="914" ht="15" customHeight="1" x14ac:dyDescent="0.3"/>
    <row r="915" ht="15" customHeight="1" x14ac:dyDescent="0.3"/>
    <row r="916" ht="15" customHeight="1" x14ac:dyDescent="0.3"/>
    <row r="917" ht="15" customHeight="1" x14ac:dyDescent="0.3"/>
    <row r="918" ht="15" customHeight="1" x14ac:dyDescent="0.3"/>
    <row r="919" ht="15" customHeight="1" x14ac:dyDescent="0.3"/>
    <row r="920" ht="15" customHeight="1" x14ac:dyDescent="0.3"/>
    <row r="921" ht="15" customHeight="1" x14ac:dyDescent="0.3"/>
    <row r="922" ht="15" customHeight="1" x14ac:dyDescent="0.3"/>
    <row r="923" ht="15" customHeight="1" x14ac:dyDescent="0.3"/>
    <row r="924" ht="15" customHeight="1" x14ac:dyDescent="0.3"/>
    <row r="925" ht="15" customHeight="1" x14ac:dyDescent="0.3"/>
    <row r="926" ht="15" customHeight="1" x14ac:dyDescent="0.3"/>
    <row r="927" ht="15" customHeight="1" x14ac:dyDescent="0.3"/>
    <row r="928" ht="15" customHeight="1" x14ac:dyDescent="0.3"/>
    <row r="929" ht="15" customHeight="1" x14ac:dyDescent="0.3"/>
    <row r="930" ht="15" customHeight="1" x14ac:dyDescent="0.3"/>
    <row r="931" ht="15" customHeight="1" x14ac:dyDescent="0.3"/>
    <row r="932" ht="15" customHeight="1" x14ac:dyDescent="0.3"/>
    <row r="933" ht="15" customHeight="1" x14ac:dyDescent="0.3"/>
    <row r="934" ht="15" customHeight="1" x14ac:dyDescent="0.3"/>
    <row r="935" ht="15" customHeight="1" x14ac:dyDescent="0.3"/>
    <row r="936" ht="15" customHeight="1" x14ac:dyDescent="0.3"/>
    <row r="937" ht="15" customHeight="1" x14ac:dyDescent="0.3"/>
    <row r="938" ht="15" customHeight="1" x14ac:dyDescent="0.3"/>
    <row r="939" ht="15" customHeight="1" x14ac:dyDescent="0.3"/>
    <row r="940" ht="15" customHeight="1" x14ac:dyDescent="0.3"/>
    <row r="941" ht="15" customHeight="1" x14ac:dyDescent="0.3"/>
    <row r="942" ht="15" customHeight="1" x14ac:dyDescent="0.3"/>
    <row r="943" ht="15" customHeight="1" x14ac:dyDescent="0.3"/>
    <row r="944" ht="15" customHeight="1" x14ac:dyDescent="0.3"/>
    <row r="945" ht="15" customHeight="1" x14ac:dyDescent="0.3"/>
    <row r="946" ht="15" customHeight="1" x14ac:dyDescent="0.3"/>
    <row r="947" ht="15" customHeight="1" x14ac:dyDescent="0.3"/>
    <row r="948" ht="15" customHeight="1" x14ac:dyDescent="0.3"/>
    <row r="949" ht="15" customHeight="1" x14ac:dyDescent="0.3"/>
    <row r="950" ht="15" customHeight="1" x14ac:dyDescent="0.3"/>
    <row r="951" ht="15" customHeight="1" x14ac:dyDescent="0.3"/>
    <row r="952" ht="15" customHeight="1" x14ac:dyDescent="0.3"/>
    <row r="953" ht="15" customHeight="1" x14ac:dyDescent="0.3"/>
    <row r="954" ht="15" customHeight="1" x14ac:dyDescent="0.3"/>
    <row r="955" ht="15" customHeight="1" x14ac:dyDescent="0.3"/>
    <row r="956" ht="15" customHeight="1" x14ac:dyDescent="0.3"/>
    <row r="957" ht="15" customHeight="1" x14ac:dyDescent="0.3"/>
    <row r="958" ht="15" customHeight="1" x14ac:dyDescent="0.3"/>
    <row r="959" ht="15" customHeight="1" x14ac:dyDescent="0.3"/>
    <row r="960" ht="15" customHeight="1" x14ac:dyDescent="0.3"/>
    <row r="961" ht="15" customHeight="1" x14ac:dyDescent="0.3"/>
    <row r="962" ht="15" customHeight="1" x14ac:dyDescent="0.3"/>
    <row r="963" ht="15" customHeight="1" x14ac:dyDescent="0.3"/>
    <row r="964" ht="15" customHeight="1" x14ac:dyDescent="0.3"/>
    <row r="965" ht="15" customHeight="1" x14ac:dyDescent="0.3"/>
    <row r="966" ht="15" customHeight="1" x14ac:dyDescent="0.3"/>
    <row r="967" ht="15" customHeight="1" x14ac:dyDescent="0.3"/>
    <row r="968" ht="15" customHeight="1" x14ac:dyDescent="0.3"/>
    <row r="969" ht="15" customHeight="1" x14ac:dyDescent="0.3"/>
    <row r="970" ht="15" customHeight="1" x14ac:dyDescent="0.3"/>
    <row r="971" ht="15" customHeight="1" x14ac:dyDescent="0.3"/>
    <row r="972" ht="15" customHeight="1" x14ac:dyDescent="0.3"/>
    <row r="973" ht="15" customHeight="1" x14ac:dyDescent="0.3"/>
    <row r="974" ht="15" customHeight="1" x14ac:dyDescent="0.3"/>
    <row r="975" ht="15" customHeight="1" x14ac:dyDescent="0.3"/>
    <row r="976" ht="15" customHeight="1" x14ac:dyDescent="0.3"/>
    <row r="977" ht="15" customHeight="1" x14ac:dyDescent="0.3"/>
    <row r="978" ht="15" customHeight="1" x14ac:dyDescent="0.3"/>
    <row r="979" ht="15" customHeight="1" x14ac:dyDescent="0.3"/>
    <row r="980" ht="15" customHeight="1" x14ac:dyDescent="0.3"/>
    <row r="981" ht="15" customHeight="1" x14ac:dyDescent="0.3"/>
    <row r="982" ht="15" customHeight="1" x14ac:dyDescent="0.3"/>
    <row r="983" ht="15" customHeight="1" x14ac:dyDescent="0.3"/>
    <row r="984" ht="15" customHeight="1" x14ac:dyDescent="0.3"/>
    <row r="985" ht="15" customHeight="1" x14ac:dyDescent="0.3"/>
    <row r="986" ht="15" customHeight="1" x14ac:dyDescent="0.3"/>
    <row r="987" ht="15" customHeight="1" x14ac:dyDescent="0.3"/>
    <row r="988" ht="15" customHeight="1" x14ac:dyDescent="0.3"/>
    <row r="989" ht="15" customHeight="1" x14ac:dyDescent="0.3"/>
    <row r="990" ht="15" customHeight="1" x14ac:dyDescent="0.3"/>
    <row r="991" ht="15" customHeight="1" x14ac:dyDescent="0.3"/>
    <row r="992" ht="15" customHeight="1" x14ac:dyDescent="0.3"/>
    <row r="993" ht="15" customHeight="1" x14ac:dyDescent="0.3"/>
  </sheetData>
  <autoFilter ref="A6:M1004"/>
  <mergeCells count="5">
    <mergeCell ref="A1:D1"/>
    <mergeCell ref="A2:D2"/>
    <mergeCell ref="A3:D3"/>
    <mergeCell ref="A5:M5"/>
    <mergeCell ref="G230:K230"/>
  </mergeCells>
  <pageMargins left="1.1023622047244095" right="0" top="0.55118110236220474"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JUNIO</vt:lpstr>
      <vt:lpstr>'||'!Área_de_impresión</vt:lpstr>
      <vt:lpstr>JUNIO!Área_de_impresión</vt:lpstr>
      <vt:lpstr>'||'!Títulos_a_imprimir</vt:lpstr>
      <vt:lpstr>JUNIO!Títulos_a_imprimir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2025-08-15T17:39:21Z</cp:lastPrinted>
  <dcterms:created xsi:type="dcterms:W3CDTF">2011-02-22T16:45:26Z</dcterms:created>
  <dcterms:modified xsi:type="dcterms:W3CDTF">2025-08-15T17:42:13Z</dcterms:modified>
</cp:coreProperties>
</file>