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ABRIL" sheetId="99" r:id="rId2"/>
  </sheets>
  <definedNames>
    <definedName name="_xlnm._FilterDatabase" localSheetId="1" hidden="1">ABRIL!$A$6:$M$857</definedName>
    <definedName name="_xlnm.Print_Area" localSheetId="0">'||'!$B$4:$Q$35</definedName>
    <definedName name="_xlnm.Print_Area" localSheetId="1">ABRIL!$A$71:$M$91</definedName>
    <definedName name="_xlnm.Print_Titles" localSheetId="0">'||'!$1:$3</definedName>
    <definedName name="_xlnm.Print_Titles" localSheetId="1">ABRIL!$1:$6</definedName>
  </definedNames>
  <calcPr calcId="144525"/>
</workbook>
</file>

<file path=xl/calcChain.xml><?xml version="1.0" encoding="utf-8"?>
<calcChain xmlns="http://schemas.openxmlformats.org/spreadsheetml/2006/main">
  <c r="K87" i="99" l="1"/>
  <c r="K84" i="99"/>
  <c r="G75" i="99"/>
  <c r="K88" i="99" l="1"/>
  <c r="G70" i="99"/>
  <c r="K86" i="99" l="1"/>
  <c r="K90" i="99"/>
  <c r="G64" i="99"/>
  <c r="G79" i="99" s="1"/>
  <c r="L90" i="99"/>
  <c r="J34" i="96" l="1"/>
</calcChain>
</file>

<file path=xl/sharedStrings.xml><?xml version="1.0" encoding="utf-8"?>
<sst xmlns="http://schemas.openxmlformats.org/spreadsheetml/2006/main" count="500" uniqueCount="332">
  <si>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</si>
  <si>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</si>
  <si>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</si>
  <si>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</si>
  <si>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</si>
  <si>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</si>
  <si>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</si>
  <si>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</si>
  <si>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</si>
  <si>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</si>
  <si>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</si>
  <si>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</si>
  <si>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</si>
  <si>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</si>
  <si>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</si>
  <si>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</si>
  <si>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</si>
  <si>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</si>
  <si>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</si>
  <si>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</si>
  <si>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</si>
  <si>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</si>
  <si>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</si>
  <si>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</si>
  <si>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</si>
  <si>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</si>
  <si>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</si>
  <si>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</si>
  <si>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</si>
  <si>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</si>
  <si>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</si>
  <si>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</si>
  <si>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</si>
  <si>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</si>
  <si>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</si>
  <si>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</si>
  <si>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</si>
  <si>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</si>
  <si>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</si>
  <si>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</si>
  <si>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</si>
  <si>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</si>
  <si>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</si>
  <si>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</si>
  <si>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</si>
  <si>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</si>
  <si>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</si>
  <si>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</si>
  <si>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</si>
  <si>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</si>
  <si>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</si>
  <si>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</si>
  <si>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</si>
  <si>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</si>
  <si>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</si>
  <si>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</si>
  <si>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</si>
  <si>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</si>
  <si>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</si>
  <si>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</si>
  <si>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</si>
  <si>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</si>
  <si>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</si>
  <si>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</si>
  <si>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</si>
  <si>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</si>
  <si>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</si>
  <si>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</si>
  <si>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</si>
  <si>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</si>
  <si>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</si>
  <si>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</si>
  <si>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</si>
  <si>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</si>
  <si>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</si>
  <si>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</si>
  <si>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</si>
  <si>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</si>
  <si>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</si>
  <si>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</si>
  <si>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</si>
  <si>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</si>
  <si>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</si>
  <si>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</si>
  <si>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</si>
  <si>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</si>
  <si>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</si>
  <si>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</si>
  <si>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</si>
  <si>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</si>
  <si>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</si>
  <si>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</si>
  <si>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</si>
  <si>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</si>
  <si>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</si>
  <si>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</si>
  <si>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</si>
  <si>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</si>
  <si>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</si>
  <si>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</si>
  <si>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</si>
  <si>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</si>
  <si>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</si>
  <si>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</si>
  <si>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</si>
  <si>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</si>
  <si>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</si>
  <si>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</si>
  <si>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</si>
  <si>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</si>
  <si>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</si>
  <si>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</si>
  <si>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</si>
  <si>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</si>
  <si>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</si>
  <si>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</si>
  <si>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</si>
  <si>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</si>
  <si>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</si>
  <si>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</si>
  <si>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</si>
  <si>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</si>
  <si>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</si>
  <si>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</si>
  <si>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</si>
  <si>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</si>
  <si>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</si>
  <si>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</si>
  <si>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</si>
  <si>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</si>
  <si>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</si>
  <si>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</si>
  <si>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</si>
  <si>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</si>
  <si>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</si>
  <si>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</si>
  <si>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</si>
  <si>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</si>
  <si>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</si>
  <si>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</si>
  <si>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</si>
  <si>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</si>
  <si>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</si>
  <si>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</si>
  <si>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</si>
  <si>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</si>
  <si>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</si>
  <si>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</si>
  <si>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</si>
  <si>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</si>
  <si>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</si>
  <si>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</si>
  <si>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</si>
  <si>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</si>
  <si>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</si>
  <si>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</si>
  <si>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</si>
  <si>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</si>
  <si>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</si>
  <si>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</si>
  <si>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</si>
  <si>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</si>
  <si>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</si>
  <si>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</si>
  <si>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</si>
  <si>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</si>
  <si>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</si>
  <si>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</si>
  <si>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</si>
  <si>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</si>
  <si>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</si>
  <si>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</si>
  <si>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</si>
  <si>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</si>
  <si>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</si>
  <si>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</si>
  <si>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</si>
  <si>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</si>
  <si>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</si>
  <si>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</si>
  <si>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</si>
  <si>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</si>
  <si>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</si>
  <si>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</si>
  <si>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</si>
  <si>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</si>
  <si>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</si>
  <si>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</si>
  <si>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</si>
  <si>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</si>
  <si>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</si>
  <si>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</si>
  <si>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</si>
  <si>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</si>
  <si>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</si>
  <si>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</si>
  <si>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</si>
  <si>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</si>
  <si>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CANON</t>
  </si>
  <si>
    <t xml:space="preserve">PENALIDAD APLICADA A OLCH INVERSIONES E.I.R.L. </t>
  </si>
  <si>
    <t>137</t>
  </si>
  <si>
    <t xml:space="preserve"> PENALIDAD DE DIAZ MORALES MARINA ANGELMIRA</t>
  </si>
  <si>
    <t>GIRO QUE SE REALIZA POR EL PAGO DE PENALIDAD DE DIAZ MORALES MARINA ANGELMIRA SERVICIO DE DIGITALIZADOR DE LOS DIVERSOS DOCUMENTOS DEL ARCHIVO DEL AÑO 2006 DE LA DIRECCION REGIONAL DE TRABAJO Y PROMOCION DEL EMPLEO TRANSF TR 18</t>
  </si>
  <si>
    <t>25000034</t>
  </si>
  <si>
    <t xml:space="preserve">PENALIDAD APLICADA  JHOCELYN GALLARDO HUAMAN </t>
  </si>
  <si>
    <t>GORECAJ -SEDE CENTRAL RECAUDACION POR LA PENALIDAD APLICADA A LA O/S 1664 SIAF N° 8027 DEL PROVEEDOR JHOCELYN GALLARDO HUAMAN SEGUN PROVEIDO N° D640-2025-GR.CAJ-DRA/DT EXP 000775-2025-003199 DEL 16-01-2025 FONCOR</t>
  </si>
  <si>
    <t>25000093</t>
  </si>
  <si>
    <t>PENALIDAD CORRESPONDIENTE A NOMBRE DEL PROVEEDOR CORREA SANCHEZ ELVIA MILAGROS, PERTENECIENTE A LA SUB GERENCIA DE PROMOCION EMPRESARIAL DEL GRC</t>
  </si>
  <si>
    <t>25000071</t>
  </si>
  <si>
    <t>Penalidad Consentida Escobal Chavez Juan Carlos</t>
  </si>
  <si>
    <t>Penalidad Consentida Escobal Chavez Juan Carlos Directiva 004-2024 EF/52.06 SIAF 8320,O/S 1703, por servicio de terceros - R.D.R</t>
  </si>
  <si>
    <t>Penalidad Consentida a Escobar Chavez Juan Carlos</t>
  </si>
  <si>
    <t>Penalidad Consentida a Escobar Chavez Juan Carlos (R/H 55) 004-2024 EF/52.06 SIAF 8320 , O/S 1703 servicios de tercero RDR</t>
  </si>
  <si>
    <t>Penalidad Consentida a Escobar Olivares Estefani Lisbeth</t>
  </si>
  <si>
    <t>Penalidad Consentida a Escobar Olivares Estefani Lisbeth Directiva 004-2024 EF/52.06 SIAF 11020 ,O/S 2414, servicio de tercero RDR R/I 003</t>
  </si>
  <si>
    <t>Penalidad Consentida aMaqui Mining Cajamarca</t>
  </si>
  <si>
    <t>Penalidad Consentida aMaqui Mining Cajamarca Directiva 004-2024 EF/52.06 SIAF 10592,O/S 2289, servicio de t ercero ROR/I 4</t>
  </si>
  <si>
    <t xml:space="preserve">Penalidad Consentida a Distribuidor y Transporte San Juan </t>
  </si>
  <si>
    <t>Penalidad Consentida a Distribuidor y Transporte San Juan Directiva 004-2024 EF/52.06 SIAF 10607 ,O/S 2289 , servicio de tercero ROR/I 5</t>
  </si>
  <si>
    <t>Penalidad Consentida a chuquimango mori jefferson smith</t>
  </si>
  <si>
    <t>Penalidad Consentida a chuquimango mori jefferson smith Directiva 004-2024 EF/52.06 SIAF 10029 ,O/S 2163 , servicio de tercero ROR/I 06</t>
  </si>
  <si>
    <t xml:space="preserve">Penalidad Consentida Diaz Pichen Sabino </t>
  </si>
  <si>
    <t>Penalidad Consentida Diaz Pichen Sabino David SIAF 1 0733 ,O/s 2356, servicio de terceros, RO R/I 07</t>
  </si>
  <si>
    <t>Penalidad Consentida chasquero terrones</t>
  </si>
  <si>
    <t>Penalidad Consentida chasquero terrones Directiva 004-2024 EF/52.06 SIAF 9247 O/S 2009 SERV TERCEROS FONCO RR/I 15</t>
  </si>
  <si>
    <t xml:space="preserve">Penalidad Consentida Diaz Pichen Sabino David </t>
  </si>
  <si>
    <t>Penalidad Consentida Diaz Pichen Sabino David SIAF 1 0733 ,O/s 2356, servicio de terceros, RO R/I 08</t>
  </si>
  <si>
    <t>Penalidad Consentida Diaz Pichen Sabino David</t>
  </si>
  <si>
    <t>Penalidad Consentida Diaz Pichen Sabino David SIAF 10733 ,O/s 2356, servicio de terceros, RO R/I 09</t>
  </si>
  <si>
    <t xml:space="preserve">Penalidad Consentida a Diaz pichen sbino David </t>
  </si>
  <si>
    <t>Penalidad Consentida a Diaz pichen sbino David Directiva 004-2024 EF/52.06 SIAF 10733 O/s 2356 servicios de terceros RO R/I 10</t>
  </si>
  <si>
    <t xml:space="preserve">Penalidad Consentida a CONSORCIO SAN JOSE </t>
  </si>
  <si>
    <t>Penalidad Consentida a CONSORCIO SN JOSE Directiva 004-2024 EF/52.06 SIAF 13257 OF 68*2024 GR.CAJ GGR MEJ. I E CETPRO FONCOR</t>
  </si>
  <si>
    <t xml:space="preserve">Penalidad Consentida a DIAZ MELCHOR FREDI JHUNIOR </t>
  </si>
  <si>
    <t>Penalidad Consentida a DIAZ MELCHOR FREDI JHUNIOR Directiva 004-2024 EF/52.06 SIAF 5004 ,O/s 1037, servici o de tercero, FONCOR R/I 012</t>
  </si>
  <si>
    <t xml:space="preserve">Penalidad Consentida a bazan briones hernando </t>
  </si>
  <si>
    <t>Penalidad Consentida a bazan briones hernando Directiva 004-2024 EF/52.06 SIAF 8739, O/s O/S 1002SERV TERCE ROS FONCORR/I 13</t>
  </si>
  <si>
    <t>Penalidad Consentida huccha ramirez teofilo</t>
  </si>
  <si>
    <t>Penalidad Consentida huccha ramirez teofilo Directiva 004-2024 EF/52.06 SIAF SIAF 8739 O/S 1903 SERV TERCE ROS FONCORR/I 14</t>
  </si>
  <si>
    <t>Penalidad Consentida delgado rosales Napoleon</t>
  </si>
  <si>
    <t>Penalidad Consentida delgado rosales Napoleon Directiva 004-2024 EF/52.06 SIAF 9307 O/S 2024 SERV TERCEROS FONCORR/I 16</t>
  </si>
  <si>
    <t xml:space="preserve">Penalidad Consentida Gutierrez Llanos Angie Gabriela Noemi </t>
  </si>
  <si>
    <t>Penalidad Consentida Gutierrez Llanos Angie Gabriela Noemi (R/H 6) Directiva 004-2024 EF/52.06 SIAF 749 7,O/s 1490 servicios de terceros - foncorR/I 17</t>
  </si>
  <si>
    <t xml:space="preserve">Penalidad Consentida sanchez Vargas ana iris </t>
  </si>
  <si>
    <t>Penalidad Consentida sanchez Vargas ana iris Directiva 004-2024 EF/52.06 SIAF 10567 O/S 2279 FONCORR/I 18</t>
  </si>
  <si>
    <t xml:space="preserve">Penalidad Consentida San Pedro J &amp; J ASOCIADOS SA </t>
  </si>
  <si>
    <t>Penalidad Consentida San Pedro J &amp; J ASOCIADOS SA Directiva 004-2024 EF/52.06 SIAF 10576 O/S 2305 FONCOR R/I 19</t>
  </si>
  <si>
    <t>Penalidad Consentida JOSE ISAIAS MARIN</t>
  </si>
  <si>
    <t>Penalidad Consentida JOSE ISAIAS MARIN Sanchez Directiva 004-2024 EF/52.06 SIAF10887,O/ 2378 Contrato (027- 2024-GR.CAJ.) mej. del servicio educativo - FONCOR R/I 20 SECTOR:SEDE</t>
  </si>
  <si>
    <t>Penalidad Consentida JUAN EVERT ZUÑIGA DIAZ</t>
  </si>
  <si>
    <t>Penalidad Consentida JUAN EVERT ZUÑIGA DIAZ Directiva 004-2024 EF/52.06 SIAF 11341 O/S 2454 FONCOR)R/I 21</t>
  </si>
  <si>
    <t xml:space="preserve">Penalidad Consentida A BLANCO MASS HECTOR NERY </t>
  </si>
  <si>
    <t>Penalidad Consentida A BLANCO MASS HECTOR NERY Directiva 004-2024 EF/52.06 SIAF 12055 O/S 2612 FONCOR R/ I 22</t>
  </si>
  <si>
    <t>Penalidad Consentida CARDENAS UGARTE JUAN REGULO 3</t>
  </si>
  <si>
    <t>Penalidad Consentida CARDENAS UGARTE JUAN REGULO Directiva 004-2024 EF/52.06 SIAF 12056 O/S 2562 FONCOR R/I 23</t>
  </si>
  <si>
    <t>Penalidad Consentida TERRA SERVICIOS INTEGRALES SAC</t>
  </si>
  <si>
    <t>Penalidad Consentida TERRA SERVICIOS INTEGRALES SAC SIAF 11526 O/S 2498 ROR/I 24</t>
  </si>
  <si>
    <t>PENALIDAD CONSENTIDA A EDINSON ROJAS VEGA</t>
  </si>
  <si>
    <t>PENALIDAD CONSENTIDA A EDINSON ROJAS VEGA SIAF 1152 6 O/S 2498 ROR/I 25</t>
  </si>
  <si>
    <t xml:space="preserve">PENALIDAD CONSENTIDA A ROJAS VEGA EDINSON </t>
  </si>
  <si>
    <t>PENALIDAD CONSENTIDA A ROJAS VEGA EDINSON SIAF 1152 6 O/S 2498 ROR/I 26</t>
  </si>
  <si>
    <t>MES DE ENERO 2025</t>
  </si>
  <si>
    <t>PENALIDAD CONSENTIDA A CONSULTORES CONSTRUCTORES RIBAS EIRL</t>
  </si>
  <si>
    <t>PENALIDAD CONSENTIDA A CONSULTORES CONSTRUCTORES RIBAS EIRLMEJ CARRT 101 SIAF 13509 2024 RO</t>
  </si>
  <si>
    <t>PENALIDAD  MUÑOZ CONTRERAS FANNY</t>
  </si>
  <si>
    <t>PENALIDAD APLICADA A A MUÑOZ CONTRERAS FANNY SIAF 5066, O/S 1052,ASIST TEC PROD LACTEOS FTE FTO FONCOR</t>
  </si>
  <si>
    <t xml:space="preserve">PENALIDAD BAZAN BRIONES HERNANDO - </t>
  </si>
  <si>
    <t>PENALIDAD APLICADA A BAZAN BRIONES HERNANDO - SIAF 5768, O/S 1002, EXPED TEC CONSTRUC Y MEJ CARRETA PE 3N BAMBAMARCA FONCOR</t>
  </si>
  <si>
    <t>PENALIDAD  BAZAN BRIONES HERNANDO</t>
  </si>
  <si>
    <t>PENALIDAD  HUAMAN ALVITES HUGO REINERIO</t>
  </si>
  <si>
    <t>PENALIDAD APLICADA A HUAMAN ALVITES HUGO REINERIO SIAF 914, O/S 2031, SUPERV PLANES DE NEGOCIO FTE FTO FONC OR</t>
  </si>
  <si>
    <t>PENALIDAD  A AYAYPOMA JULCAMORO GERSON JHONATAN</t>
  </si>
  <si>
    <t>PENALIDAD APLICADA A AYAYPOMA JULCAMORO GERSON JHONATAN SIAF 11025, O/S 2420, PROFESION ALCOORD Y PRIOR C POBLADOS-REGALIAS MINERAS</t>
  </si>
  <si>
    <t>PENALIDAD APLICADA A VASQUEZ HUASASQUICHE PATRICIA MARLENE</t>
  </si>
  <si>
    <t>PENALIDAD APLICADA A VASQUEZ HUASASQUICHE PATRICIA MARLENE SIAF 8689, O/S 1866, APOYO ADMINIS GABINETE DE AS ESORES FTE FTO RO</t>
  </si>
  <si>
    <t>PENALIDAD APLICADA A TASILLA CHILON LUIS ANGEL</t>
  </si>
  <si>
    <t>PENALIDAD APLICADA A TASILLA CHILON LUIS ANGEL, SIAF 9219, O/S 1983, SERVICIO PROCURADURIA PÚBLICA FTE FTO RO</t>
  </si>
  <si>
    <t>PENALIDAD APLICADA A SAMANIEGO HUANCAS CESAR MARK .</t>
  </si>
  <si>
    <t>PENALIDAD APLICADA A SAMANIEGO HUANCAS CESAR MARK . SIAF 13221, O/S 2762, IMP MOD SECADORES SOLAR FTE FTO F ONCOR</t>
  </si>
  <si>
    <t>PENALIDAD APLICADA A IDROGO BARBOZA LUCY DARLENY,</t>
  </si>
  <si>
    <t>PENALIDAD APLICADA A IDROGO BARBOZA LUCY DARLENY, SIAF 8287, O/S 1721,ACCIONES MEJORA "PROG ART PREVY RE D E ANEMIA -FONCOR</t>
  </si>
  <si>
    <t>PENALIDAD APLICAD A GUTIERREZ LLANOS ANGIE GABRIELA NOEMI</t>
  </si>
  <si>
    <t>PENALIDAD APLICAD A GUTIERREZ LLANOS ANGIE GABRIELA NOEMI SIAF 7497, O/S 1490, ACTUAL BASE DE DATOS GOBLOCA LES DIRECCION VIVIENDA-FONCOR</t>
  </si>
  <si>
    <t xml:space="preserve">PENALIDAD APLICADA A SANCHEZ ELVIA MILAGROS </t>
  </si>
  <si>
    <t>PENALIDAD APLICADA A SANCHEZ ELVIA MILAGROS SI AF8866, O/S 1934, SERVICIO MEJ PLANTA DE PROC Y COMERC DEL CUY -FONCOR</t>
  </si>
  <si>
    <t>PENALIDAD APLICADA A JOSE ISAIAS MARIN SANCHEZ</t>
  </si>
  <si>
    <t>PENALIDAD APLICADA A JOSE ISAIAS MARIN SANCHEZ. SIA F 10887, O/S 2378, SERV INVENTARIO -FONCOR</t>
  </si>
  <si>
    <t xml:space="preserve">PENALIDAD APLICADA A ZURA </t>
  </si>
  <si>
    <t>PENALIDAD APLICADA A ZURA SERVICIOS Y PRODUCTOS AGROINDUSTRIALES SIAF 13229, O/C 730, BIENES P ARA EL PLA N DE NEGOCIO COSECHA DE CAFE FONCOR</t>
  </si>
  <si>
    <t xml:space="preserve">PENALIDAD APLICADA A LEON HUAMAN PEDRO ELI </t>
  </si>
  <si>
    <t>PENALIDAD APLICADA A LEON HUAMAN PEDRO ELI SIAF 9 567, O/S 2075, PROFESIONAL MEDICO FTE FTO FONCOR</t>
  </si>
  <si>
    <t>PENALIDAD APLICADA A CONSORCIO SUPERVISOR BAÑOS</t>
  </si>
  <si>
    <t>PENALIDAD APLICADA A CONSORCIO SUPERVISOR BAÑOS SIAF 13600, VAL N° 01 - SUPERV EXP TEC MEJ Y AMPL SERV OP MISIONALES -FONCOR</t>
  </si>
  <si>
    <t>PENALIDAD APLICAD A SAGASTEGUI FERNANDEZ ZOILA ESTHER</t>
  </si>
  <si>
    <t>PENALIDAD APLICAD A SAGASTEGUI FERNANDEZ ZOILA ESTHER SIAF 4806, O/S 998, PROFESIONAL PARA GESTOR SOCIAL F TE FTO FONCOR</t>
  </si>
  <si>
    <t xml:space="preserve">PENALIDAD APLICADA A INVERSIONISTAS RONALD </t>
  </si>
  <si>
    <t>PENALIDAD APLICADA A INVERSIONISTAS RONALD SIA F12869, O/C 702, ADQUISICION DE SILLONES GIRATORIOS FTE FTO REGALIAS MINERAS</t>
  </si>
  <si>
    <t>PENALIDAD APLICADA A BARBOZA VARGAS GLADIS LILIAN</t>
  </si>
  <si>
    <t>PENALIDAD APLICADA A BARBOZA VARGAS GLADIS LILIAN SIAF 12230 O/S 2632, ELAB DE MER CHANDISING FERIAS LABOR ALES -TRANSF TR 18</t>
  </si>
  <si>
    <t xml:space="preserve">PENALIDAD APLICDA A GALVEZ MUÑOZ JUAN LUIS MIGUEL </t>
  </si>
  <si>
    <t>PENALIDAD APLICDA A GALVEZ MUÑOZ JUAN LUIS MIGUEL SIAF 10252, O/S 1748, SERVICIO DE UN ABOGADOCONSEJERA REGIONAL JAEN FTE FTO RO</t>
  </si>
  <si>
    <t>PENALIDAD CONSENTIDA A MIGUEL ABANTO URBINA</t>
  </si>
  <si>
    <t>PENALIDAD CONSENTIDA A MIGUEL ABANTO URBINA SIA F8951, O/S 1948, ERVICIO ESPEC GESTIÓN CONTABLE Y ADM FONCOR</t>
  </si>
  <si>
    <t>PENALIDAD CONSENTIDA A A WALTER ISIDRO VELASQUEZ ZEÑA</t>
  </si>
  <si>
    <t>PENALIDAD CONSENTIDA A A WALTER ISIDRO VELASQUEZ ZEÑA, SIAF 1886, O/S 2568SUPERVISOR INST FUNCIO SISTEMAS DE AGUA POTABLE FONCOR</t>
  </si>
  <si>
    <t>PENALIDAD APLICADA A CABRERA HERNANDEZ JOSE RICARDO-</t>
  </si>
  <si>
    <t>PENALIDAD APLICADA A CABRERA HERNANDEZ JOSE RICARDO- SULTORÍA SIAF 13589, O/S 2795, EXP TÉC: " RECUP SERV ECOSIS REGU HÍDRICA CELENDÍN,-FONCOR</t>
  </si>
  <si>
    <t>PENALIDAD APLICADA A OLCH INVERSIONES E.I.R.L. SIAF13593, O/C 756, BIENES MEJ COMERCIAL QUESO TIPO SUIZO -FONCOR</t>
  </si>
  <si>
    <t>PENALIDAD APLICADA A NIETO CHEVEZ MARIO RICARDO VALENTIN</t>
  </si>
  <si>
    <t>PENALIDAD APLICADA A NIETO CHEVEZ MARIO RICARDO VALENTIN SIAF 10420, O/S 2241, ASSITENTE ADMINISTRATIVO RO</t>
  </si>
  <si>
    <t xml:space="preserve">PENALIDAD APLICADA A RAMOS ORTIZ ELVIA </t>
  </si>
  <si>
    <t>PENALIDAD APLICADA A RAMOS ORTIZ ELVIA SIAF 1073 0, O/S 2353, FISCALIZACION AL CONSEJERO DE CHOTA RO</t>
  </si>
  <si>
    <t>Penalidad  Rabanal Ibañez Genner</t>
  </si>
  <si>
    <t>Penalidad Consentida a Rabanal Ibañez Genner Directiva 004-2024 EF.52.06 SIAF 1095 FONCOR</t>
  </si>
  <si>
    <t xml:space="preserve">PENALIDAD FEBRERO </t>
  </si>
  <si>
    <t>PENALIDAD CONSORCIO JC INGENIEROS SIAF 1399 O/S 207 ELABORACION EXPEDIENTES TECNICOS FTE FTO FONCOR R/I 70</t>
  </si>
  <si>
    <t>Penalidad Consentida Ancol Ingenieros SAC SIAF 2432,O/S , por servicio de ceros - Ampliación IE 821425 FONCOR</t>
  </si>
  <si>
    <t>Penalidad Consentida a Tejada Silva Noemi ,O/S 36 SIAF 285,O/S 36, por servicio de terceros - R.O</t>
  </si>
  <si>
    <t>Penalidad Consentida a Ingeniería Consultoría Centro de Investigación Gestión y Serv. Generales S IAF 1893 Construccióne Instalación secadores solares Fte Fto Canon R/I 74</t>
  </si>
  <si>
    <t>Penalidad Consentida a Ingeniería Consultoría Centro de Investigación Gestión y Serv. Generales SIAF 1893 Construccióne Instalación de secadores Solares FTE FTO CANON</t>
  </si>
  <si>
    <t>PENALIDAD MARZO</t>
  </si>
  <si>
    <t>RELACION DE PENALIDADES APLICADAS AL MES DE ABRIL 2025</t>
  </si>
  <si>
    <t xml:space="preserve"> Consorcio Virgen de la Puerta</t>
  </si>
  <si>
    <t>Penalidad Consentida a Consorcio Virgen de la Puerta SIAF 2 767 Mej obra IE publica Militar General Hoyos Rubio FTE FTOFONCOR</t>
  </si>
  <si>
    <t xml:space="preserve">A ANCOL INGENIEROS S.A.C. </t>
  </si>
  <si>
    <t>PENALIDAD APLICAD A ANCOL INGENIEROS S.A.C. SERVICIO DE CON SULTORÍA DE OBRA PARA ELABORACIÓN DEL EXPEDIENTE TÉCNICO DELPROYECTO DE INVERSIÓN MEJORAMIENTO Y AMPLIACIÓN DEL SERVICI OEDUCATIVO , INSTITUCIÓN EDUCATIVA PRIMARIA N° 82066 Y LA INS TITUCIÓN EDUCATIVA SECUNDARIA JOSÉ OLAYA B ALANDRA HUARACLLADEL DISTRITO DE JESÚS - CAJAMARCA - CAJAMARCA siaf 2432 FON COR</t>
  </si>
  <si>
    <t xml:space="preserve">Consorcio Angeles </t>
  </si>
  <si>
    <t>Penalidad Consentida a Consorcio Angeles SIAF 2921 O/S 545 elaboracion Expedientes Tecnicos SIAF 2921 FTE FTO FONCOR</t>
  </si>
  <si>
    <t xml:space="preserve">Huaman campos Hilda magdalena </t>
  </si>
  <si>
    <t>Penalidad Consentida a Huaman campos Hilda magdalena SIAF 1 979 O/S 349 por servicio de alquiler de un movil camioneta SIAF 1979 FTE FTO RO</t>
  </si>
  <si>
    <t>PENALIDADES ABRIL</t>
  </si>
  <si>
    <t>ACUMULADO MES DE ABRIL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</si>
</sst>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7"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
      <b/>
      <sz val="7"/>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8">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thin">
        <color auto="1"/>
      </right>
      <top/>
      <bottom style="double">
        <color auto="1"/>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dashed">
        <color auto="1"/>
      </left>
      <right/>
      <top style="dashed">
        <color auto="1"/>
      </top>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style="dashed">
        <color auto="1"/>
      </left>
      <right style="dashed">
        <color auto="1"/>
      </right>
      <top style="dashed">
        <color auto="1"/>
      </top>
      <bottom style="double">
        <color auto="1"/>
      </bottom>
      <diagonal/>
    </border>
    <border>
      <left style="thin">
        <color auto="1"/>
      </left>
      <right style="dashed">
        <color auto="1"/>
      </right>
      <top style="dashed">
        <color auto="1"/>
      </top>
      <bottom/>
      <diagonal/>
    </border>
    <border>
      <left style="dashed">
        <color auto="1"/>
      </left>
      <right style="dashed">
        <color auto="1"/>
      </right>
      <top style="dashed">
        <color auto="1"/>
      </top>
      <bottom/>
      <diagonal/>
    </border>
    <border>
      <left style="hair">
        <color indexed="64"/>
      </left>
      <right style="hair">
        <color indexed="64"/>
      </right>
      <top style="dashed">
        <color auto="1"/>
      </top>
      <bottom/>
      <diagonal/>
    </border>
  </borders>
  <cellStyleXfs count="1">
    <xf numFmtId="0" fontId="0" fillId="0" borderId="0"/>
  </cellStyleXfs>
  <cellXfs count="152">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9" fillId="0" borderId="12" xfId="0" applyFont="1" applyBorder="1" applyAlignment="1">
      <alignment horizontal="center" vertical="center"/>
    </xf>
    <xf numFmtId="165" fontId="21" fillId="0" borderId="13" xfId="0" applyNumberFormat="1" applyFont="1" applyFill="1" applyBorder="1" applyAlignment="1">
      <alignment horizontal="center" vertical="center"/>
    </xf>
    <xf numFmtId="165" fontId="21" fillId="0" borderId="13" xfId="0" applyNumberFormat="1" applyFont="1" applyBorder="1" applyAlignment="1">
      <alignment horizontal="center" vertical="center" wrapText="1"/>
    </xf>
    <xf numFmtId="165" fontId="21"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0" fillId="0" borderId="13" xfId="0" applyNumberFormat="1" applyFont="1" applyFill="1" applyBorder="1" applyAlignment="1">
      <alignment vertical="center"/>
    </xf>
    <xf numFmtId="0" fontId="22" fillId="0" borderId="15" xfId="0" applyFont="1" applyFill="1" applyBorder="1"/>
    <xf numFmtId="0" fontId="0" fillId="0" borderId="16" xfId="0" applyFill="1" applyBorder="1"/>
    <xf numFmtId="0" fontId="0" fillId="0" borderId="14" xfId="0" applyFill="1" applyBorder="1"/>
    <xf numFmtId="4" fontId="21" fillId="0" borderId="13" xfId="0" applyNumberFormat="1" applyFont="1" applyFill="1" applyBorder="1" applyAlignment="1">
      <alignment vertical="center"/>
    </xf>
    <xf numFmtId="164"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center" vertical="center" wrapText="1"/>
    </xf>
    <xf numFmtId="0" fontId="13" fillId="0" borderId="13" xfId="0" applyFont="1" applyFill="1" applyBorder="1" applyAlignment="1">
      <alignment horizontal="left" vertical="center" wrapText="1"/>
    </xf>
    <xf numFmtId="14" fontId="22" fillId="0" borderId="1" xfId="0" quotePrefix="1" applyNumberFormat="1" applyFont="1" applyFill="1" applyBorder="1" applyAlignment="1">
      <alignment horizontal="center" vertical="center" wrapText="1"/>
    </xf>
    <xf numFmtId="0" fontId="24" fillId="0" borderId="0" xfId="0"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3" fillId="0" borderId="13" xfId="0" applyNumberFormat="1" applyFont="1" applyFill="1" applyBorder="1"/>
    <xf numFmtId="164" fontId="24" fillId="0" borderId="13" xfId="0" applyNumberFormat="1" applyFont="1" applyFill="1" applyBorder="1" applyAlignment="1">
      <alignment vertical="center" wrapText="1"/>
    </xf>
    <xf numFmtId="164" fontId="24" fillId="0" borderId="1" xfId="0" applyNumberFormat="1" applyFont="1" applyFill="1" applyBorder="1" applyAlignment="1">
      <alignment vertical="center" wrapText="1"/>
    </xf>
    <xf numFmtId="0" fontId="24" fillId="0" borderId="1" xfId="0" applyNumberFormat="1" applyFont="1" applyFill="1" applyBorder="1" applyAlignment="1">
      <alignment vertical="center" wrapText="1"/>
    </xf>
    <xf numFmtId="0" fontId="22" fillId="0" borderId="0" xfId="0" applyFont="1" applyAlignment="1">
      <alignment vertical="center"/>
    </xf>
    <xf numFmtId="165" fontId="13" fillId="0" borderId="19" xfId="0" applyNumberFormat="1" applyFont="1" applyFill="1" applyBorder="1" applyAlignment="1">
      <alignment horizontal="center" vertical="center"/>
    </xf>
    <xf numFmtId="164" fontId="25" fillId="0" borderId="18" xfId="0" applyNumberFormat="1" applyFont="1" applyFill="1" applyBorder="1" applyAlignment="1">
      <alignment vertical="center" wrapText="1"/>
    </xf>
    <xf numFmtId="14" fontId="24" fillId="0" borderId="13" xfId="0" applyNumberFormat="1" applyFont="1" applyFill="1" applyBorder="1" applyAlignment="1">
      <alignment vertical="center" wrapText="1"/>
    </xf>
    <xf numFmtId="0" fontId="24" fillId="0" borderId="13" xfId="0" applyNumberFormat="1" applyFont="1" applyFill="1" applyBorder="1" applyAlignment="1">
      <alignment vertical="center" wrapText="1"/>
    </xf>
    <xf numFmtId="0" fontId="22" fillId="0" borderId="13" xfId="0"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0" fontId="24" fillId="0" borderId="13" xfId="0" quotePrefix="1" applyNumberFormat="1" applyFont="1" applyFill="1" applyBorder="1" applyAlignment="1">
      <alignment vertical="center" wrapText="1"/>
    </xf>
    <xf numFmtId="14" fontId="24" fillId="0" borderId="13" xfId="0" quotePrefix="1" applyNumberFormat="1" applyFont="1" applyFill="1" applyBorder="1" applyAlignment="1">
      <alignment vertical="center" wrapText="1"/>
    </xf>
    <xf numFmtId="14" fontId="24" fillId="0" borderId="13" xfId="0" quotePrefix="1" applyNumberFormat="1" applyFont="1" applyFill="1" applyBorder="1" applyAlignment="1">
      <alignment horizontal="center" vertical="center" wrapText="1"/>
    </xf>
    <xf numFmtId="165" fontId="14" fillId="4" borderId="15" xfId="0" applyNumberFormat="1" applyFont="1" applyFill="1" applyBorder="1" applyAlignment="1">
      <alignment horizontal="center" vertical="center" wrapText="1"/>
    </xf>
    <xf numFmtId="165" fontId="13" fillId="0" borderId="20" xfId="0" applyNumberFormat="1" applyFont="1" applyFill="1" applyBorder="1" applyAlignment="1">
      <alignment horizontal="center" vertical="center"/>
    </xf>
    <xf numFmtId="165" fontId="13" fillId="0" borderId="17" xfId="0" applyNumberFormat="1" applyFont="1" applyFill="1" applyBorder="1" applyAlignment="1">
      <alignment horizontal="center" vertical="center"/>
    </xf>
    <xf numFmtId="0" fontId="22" fillId="0" borderId="9" xfId="0" applyNumberFormat="1" applyFont="1" applyFill="1" applyBorder="1" applyAlignment="1">
      <alignment horizontal="center" vertical="center" wrapText="1"/>
    </xf>
    <xf numFmtId="0" fontId="24" fillId="0" borderId="22" xfId="0" applyFont="1" applyFill="1" applyBorder="1" applyAlignment="1">
      <alignment vertical="center" wrapText="1"/>
    </xf>
    <xf numFmtId="0" fontId="0" fillId="0" borderId="22" xfId="0" applyBorder="1"/>
    <xf numFmtId="0" fontId="22" fillId="0" borderId="22" xfId="0" applyNumberFormat="1" applyFont="1" applyFill="1" applyBorder="1" applyAlignment="1">
      <alignment horizontal="center" vertical="center" wrapText="1"/>
    </xf>
    <xf numFmtId="4" fontId="22" fillId="0" borderId="22" xfId="0" applyNumberFormat="1" applyFont="1" applyFill="1" applyBorder="1" applyAlignment="1">
      <alignment horizontal="center" vertical="center" wrapText="1"/>
    </xf>
    <xf numFmtId="0" fontId="22" fillId="0" borderId="22" xfId="0" applyFont="1" applyBorder="1" applyAlignment="1">
      <alignment vertical="center" wrapText="1"/>
    </xf>
    <xf numFmtId="4" fontId="24" fillId="0" borderId="22" xfId="0" applyNumberFormat="1" applyFont="1" applyFill="1" applyBorder="1" applyAlignment="1">
      <alignment vertical="center" wrapText="1"/>
    </xf>
    <xf numFmtId="164" fontId="24" fillId="0" borderId="22" xfId="0" applyNumberFormat="1" applyFont="1" applyFill="1" applyBorder="1" applyAlignment="1">
      <alignment vertical="center" wrapText="1"/>
    </xf>
    <xf numFmtId="0" fontId="22" fillId="0" borderId="22" xfId="0" applyFont="1" applyFill="1" applyBorder="1" applyAlignment="1">
      <alignment horizontal="center" vertical="center" wrapText="1"/>
    </xf>
    <xf numFmtId="165" fontId="13" fillId="0" borderId="22" xfId="0" applyNumberFormat="1" applyFont="1" applyFill="1" applyBorder="1" applyAlignment="1">
      <alignment horizontal="center" vertical="center"/>
    </xf>
    <xf numFmtId="0" fontId="0" fillId="0" borderId="23" xfId="0" applyBorder="1"/>
    <xf numFmtId="0" fontId="24" fillId="0" borderId="22" xfId="0" applyNumberFormat="1" applyFont="1" applyFill="1" applyBorder="1" applyAlignment="1">
      <alignment vertical="center" wrapText="1"/>
    </xf>
    <xf numFmtId="4" fontId="22" fillId="0" borderId="22" xfId="0" applyNumberFormat="1" applyFont="1" applyFill="1" applyBorder="1" applyAlignment="1">
      <alignment horizontal="right" vertical="center" wrapText="1"/>
    </xf>
    <xf numFmtId="0" fontId="0" fillId="0" borderId="21" xfId="0"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19" fillId="0" borderId="0" xfId="0" applyFont="1" applyBorder="1" applyAlignment="1">
      <alignment horizontal="center" vertical="center"/>
    </xf>
    <xf numFmtId="0" fontId="23" fillId="0" borderId="13" xfId="0" applyFont="1" applyFill="1" applyBorder="1" applyAlignment="1">
      <alignment horizontal="center"/>
    </xf>
    <xf numFmtId="0" fontId="0" fillId="0" borderId="25" xfId="0" applyBorder="1"/>
    <xf numFmtId="0" fontId="0" fillId="0" borderId="26" xfId="0" applyBorder="1"/>
    <xf numFmtId="0" fontId="22" fillId="0" borderId="27" xfId="0" applyNumberFormat="1" applyFont="1" applyFill="1" applyBorder="1" applyAlignment="1">
      <alignment horizontal="center" vertical="center" wrapText="1"/>
    </xf>
    <xf numFmtId="4" fontId="0" fillId="0" borderId="26" xfId="0" applyNumberFormat="1" applyBorder="1"/>
    <xf numFmtId="164" fontId="0" fillId="0" borderId="26" xfId="0" applyNumberFormat="1" applyBorder="1"/>
    <xf numFmtId="164" fontId="22" fillId="0" borderId="22" xfId="0" applyNumberFormat="1" applyFont="1" applyFill="1" applyBorder="1" applyAlignment="1">
      <alignment horizontal="center" vertical="center" wrapText="1"/>
    </xf>
    <xf numFmtId="4" fontId="22" fillId="0" borderId="22" xfId="0" applyNumberFormat="1" applyFont="1" applyBorder="1"/>
    <xf numFmtId="164" fontId="0" fillId="0" borderId="22" xfId="0" applyNumberFormat="1" applyBorder="1"/>
    <xf numFmtId="4" fontId="0" fillId="0" borderId="22" xfId="0" applyNumberFormat="1" applyBorder="1"/>
    <xf numFmtId="0" fontId="24" fillId="0" borderId="22" xfId="0" applyFont="1" applyBorder="1"/>
    <xf numFmtId="4" fontId="24" fillId="0" borderId="22" xfId="0" applyNumberFormat="1" applyFont="1" applyBorder="1"/>
    <xf numFmtId="0" fontId="0" fillId="0" borderId="24" xfId="0" applyBorder="1"/>
    <xf numFmtId="0" fontId="25" fillId="0" borderId="24" xfId="0" applyFont="1" applyBorder="1"/>
    <xf numFmtId="0" fontId="24" fillId="0" borderId="24" xfId="0" applyFont="1" applyBorder="1"/>
    <xf numFmtId="4" fontId="26" fillId="0" borderId="24" xfId="0" applyNumberFormat="1" applyFont="1" applyBorder="1"/>
    <xf numFmtId="164" fontId="0" fillId="0" borderId="24"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18" name="1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0" name="1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3" name="2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4" name="2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5" name="2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6" name="2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7" name="2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8" name="2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29" name="2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0" name="2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1" name="3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2" name="3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3" name="3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0</xdr:rowOff>
    </xdr:to>
    <xdr:pic>
      <xdr:nvPicPr>
        <xdr:cNvPr id="34" name="3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27" t="s">
        <v>5</v>
      </c>
      <c r="C1" s="127"/>
      <c r="E1" s="4"/>
      <c r="F1" s="4"/>
      <c r="G1" s="6"/>
      <c r="H1" s="6"/>
      <c r="I1" s="6"/>
      <c r="J1" s="5"/>
      <c r="K1" s="5"/>
      <c r="L1" s="7"/>
      <c r="M1" s="4"/>
      <c r="N1" s="8"/>
      <c r="O1" s="9"/>
      <c r="P1" s="10"/>
      <c r="Q1" s="11"/>
    </row>
    <row r="2" spans="1:17" ht="18" customHeight="1" x14ac:dyDescent="0.25">
      <c r="A2" s="4"/>
      <c r="B2" s="128" t="s">
        <v>174</v>
      </c>
      <c r="C2" s="128"/>
      <c r="D2" s="128"/>
      <c r="E2" s="128"/>
      <c r="F2" s="128"/>
      <c r="G2" s="128"/>
      <c r="H2" s="128"/>
      <c r="I2" s="128"/>
      <c r="J2" s="128"/>
      <c r="K2" s="128"/>
      <c r="L2" s="128"/>
      <c r="M2" s="128"/>
      <c r="N2" s="128"/>
      <c r="O2" s="128"/>
      <c r="P2" s="128"/>
      <c r="Q2" s="128"/>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29" t="s">
        <v>173</v>
      </c>
      <c r="H28" s="130"/>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31" t="s">
        <v>175</v>
      </c>
      <c r="H34" s="132"/>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6"/>
  <sheetViews>
    <sheetView tabSelected="1" topLeftCell="A74" workbookViewId="0">
      <selection activeCell="F73" sqref="F73"/>
    </sheetView>
  </sheetViews>
  <sheetFormatPr baseColWidth="10" defaultRowHeight="14.4" x14ac:dyDescent="0.3"/>
  <cols>
    <col min="1" max="2" width="11.5546875" style="3"/>
    <col min="3" max="3" width="10.21875" style="3" customWidth="1"/>
    <col min="4" max="4" width="12.33203125" style="3" customWidth="1"/>
    <col min="5" max="5" width="32.88671875" style="3" customWidth="1"/>
    <col min="6" max="6" width="36.33203125" style="3" customWidth="1"/>
    <col min="7" max="7" width="12.109375" style="3" customWidth="1"/>
    <col min="8" max="10" width="13" style="3" customWidth="1"/>
    <col min="11" max="11" width="12.77734375" style="3" customWidth="1"/>
    <col min="12" max="12" width="8" style="3" customWidth="1"/>
    <col min="13" max="13" width="10" style="3" customWidth="1"/>
    <col min="14" max="16384" width="11.5546875" style="3"/>
  </cols>
  <sheetData>
    <row r="1" spans="1:13" x14ac:dyDescent="0.3">
      <c r="A1" s="133" t="s">
        <v>176</v>
      </c>
      <c r="B1" s="133"/>
      <c r="C1" s="133"/>
      <c r="D1" s="133"/>
      <c r="E1" s="63" t="s">
        <v>177</v>
      </c>
      <c r="F1" s="64"/>
      <c r="G1" s="65"/>
      <c r="H1" s="65"/>
      <c r="I1" s="65"/>
      <c r="J1" s="65"/>
      <c r="K1" s="66"/>
      <c r="L1" s="67"/>
      <c r="M1" s="68"/>
    </row>
    <row r="2" spans="1:13" x14ac:dyDescent="0.3">
      <c r="A2" s="133" t="s">
        <v>178</v>
      </c>
      <c r="B2" s="133"/>
      <c r="C2" s="133"/>
      <c r="D2" s="133"/>
      <c r="E2" s="63"/>
      <c r="F2" s="64"/>
      <c r="G2" s="65"/>
      <c r="H2" s="65"/>
      <c r="I2" s="65"/>
      <c r="J2" s="65"/>
      <c r="K2" s="66"/>
      <c r="L2" s="67"/>
      <c r="M2" s="68"/>
    </row>
    <row r="3" spans="1:13" x14ac:dyDescent="0.3">
      <c r="A3" s="133" t="s">
        <v>179</v>
      </c>
      <c r="B3" s="133"/>
      <c r="C3" s="133"/>
      <c r="D3" s="133"/>
      <c r="E3" s="63"/>
      <c r="F3" s="64"/>
      <c r="G3" s="65"/>
      <c r="H3" s="65"/>
      <c r="I3" s="65"/>
      <c r="J3" s="65"/>
      <c r="K3" s="66"/>
      <c r="L3" s="67"/>
      <c r="M3" s="68"/>
    </row>
    <row r="4" spans="1:13" ht="20.399999999999999" x14ac:dyDescent="0.3">
      <c r="A4" s="69"/>
      <c r="B4" s="69"/>
      <c r="C4" s="69"/>
      <c r="D4" s="69"/>
      <c r="E4" s="69"/>
      <c r="F4" s="69"/>
      <c r="G4" s="69"/>
      <c r="H4" s="69"/>
      <c r="I4" s="69"/>
      <c r="J4" s="69"/>
      <c r="K4" s="69"/>
      <c r="L4" s="69"/>
      <c r="M4" s="69"/>
    </row>
    <row r="5" spans="1:13" ht="20.399999999999999" x14ac:dyDescent="0.3">
      <c r="A5" s="134" t="s">
        <v>321</v>
      </c>
      <c r="B5" s="134"/>
      <c r="C5" s="134"/>
      <c r="D5" s="134"/>
      <c r="E5" s="134"/>
      <c r="F5" s="134"/>
      <c r="G5" s="134"/>
      <c r="H5" s="134"/>
      <c r="I5" s="134"/>
      <c r="J5" s="134"/>
      <c r="K5" s="134"/>
      <c r="L5" s="134"/>
      <c r="M5" s="134"/>
    </row>
    <row r="6" spans="1:13" ht="15" customHeight="1" x14ac:dyDescent="0.3">
      <c r="A6" s="73" t="s">
        <v>3</v>
      </c>
      <c r="B6" s="74" t="s">
        <v>180</v>
      </c>
      <c r="C6" s="73" t="s">
        <v>189</v>
      </c>
      <c r="D6" s="73" t="s">
        <v>181</v>
      </c>
      <c r="E6" s="75" t="s">
        <v>182</v>
      </c>
      <c r="F6" s="78" t="s">
        <v>0</v>
      </c>
      <c r="G6" s="76" t="s">
        <v>183</v>
      </c>
      <c r="H6" s="76" t="s">
        <v>184</v>
      </c>
      <c r="I6" s="76" t="s">
        <v>190</v>
      </c>
      <c r="J6" s="77" t="s">
        <v>185</v>
      </c>
      <c r="K6" s="110" t="s">
        <v>186</v>
      </c>
      <c r="L6" s="74" t="s">
        <v>187</v>
      </c>
      <c r="M6" s="74" t="s">
        <v>191</v>
      </c>
    </row>
    <row r="7" spans="1:13" ht="79.2" customHeight="1" x14ac:dyDescent="0.3">
      <c r="A7" s="103"/>
      <c r="B7" s="104"/>
      <c r="C7" s="105"/>
      <c r="D7" s="106"/>
      <c r="E7" s="97" t="s">
        <v>201</v>
      </c>
      <c r="F7" s="92" t="s">
        <v>202</v>
      </c>
      <c r="G7" s="89">
        <v>75</v>
      </c>
      <c r="H7" s="88">
        <v>29</v>
      </c>
      <c r="I7" s="91">
        <v>45665</v>
      </c>
      <c r="J7" s="87" t="s">
        <v>203</v>
      </c>
      <c r="K7" s="101">
        <v>13</v>
      </c>
      <c r="L7" s="79"/>
      <c r="M7" s="90"/>
    </row>
    <row r="8" spans="1:13" ht="79.2" customHeight="1" x14ac:dyDescent="0.3">
      <c r="A8" s="103"/>
      <c r="B8" s="104"/>
      <c r="C8" s="105"/>
      <c r="D8" s="106"/>
      <c r="E8" s="97" t="s">
        <v>204</v>
      </c>
      <c r="F8" s="92" t="s">
        <v>205</v>
      </c>
      <c r="G8" s="89">
        <v>144</v>
      </c>
      <c r="H8" s="88">
        <v>107</v>
      </c>
      <c r="I8" s="91">
        <v>45671</v>
      </c>
      <c r="J8" s="87" t="s">
        <v>206</v>
      </c>
      <c r="K8" s="101">
        <v>15</v>
      </c>
      <c r="L8" s="79"/>
      <c r="M8" s="90"/>
    </row>
    <row r="9" spans="1:13" ht="94.2" customHeight="1" x14ac:dyDescent="0.3">
      <c r="A9" s="103"/>
      <c r="B9" s="107"/>
      <c r="C9" s="105"/>
      <c r="D9" s="106"/>
      <c r="E9" s="97" t="s">
        <v>207</v>
      </c>
      <c r="F9" s="92" t="s">
        <v>207</v>
      </c>
      <c r="G9" s="89">
        <v>420</v>
      </c>
      <c r="H9" s="88">
        <v>85</v>
      </c>
      <c r="I9" s="91">
        <v>45671</v>
      </c>
      <c r="J9" s="87" t="s">
        <v>208</v>
      </c>
      <c r="K9" s="101">
        <v>0</v>
      </c>
      <c r="L9" s="79"/>
      <c r="M9" s="90"/>
    </row>
    <row r="10" spans="1:13" ht="79.2" customHeight="1" x14ac:dyDescent="0.3">
      <c r="A10" s="103"/>
      <c r="B10" s="104"/>
      <c r="C10" s="105"/>
      <c r="D10" s="106"/>
      <c r="E10" s="97" t="s">
        <v>209</v>
      </c>
      <c r="F10" s="92" t="s">
        <v>210</v>
      </c>
      <c r="G10" s="89">
        <v>57.75</v>
      </c>
      <c r="H10" s="88">
        <v>395</v>
      </c>
      <c r="I10" s="91">
        <v>45688</v>
      </c>
      <c r="J10" s="87" t="s">
        <v>200</v>
      </c>
      <c r="K10" s="101">
        <v>9</v>
      </c>
      <c r="L10" s="79"/>
      <c r="M10" s="90"/>
    </row>
    <row r="11" spans="1:13" ht="79.2" customHeight="1" x14ac:dyDescent="0.3">
      <c r="A11" s="103"/>
      <c r="B11" s="104"/>
      <c r="C11" s="105"/>
      <c r="D11" s="106"/>
      <c r="E11" s="97" t="s">
        <v>211</v>
      </c>
      <c r="F11" s="92" t="s">
        <v>212</v>
      </c>
      <c r="G11" s="89">
        <v>357</v>
      </c>
      <c r="H11" s="88">
        <v>396</v>
      </c>
      <c r="I11" s="91">
        <v>45688</v>
      </c>
      <c r="J11" s="87" t="s">
        <v>200</v>
      </c>
      <c r="K11" s="101">
        <v>9</v>
      </c>
      <c r="L11" s="79"/>
      <c r="M11" s="90"/>
    </row>
    <row r="12" spans="1:13" ht="79.2" customHeight="1" x14ac:dyDescent="0.3">
      <c r="A12" s="103"/>
      <c r="B12" s="108"/>
      <c r="C12" s="105"/>
      <c r="D12" s="106"/>
      <c r="E12" s="97" t="s">
        <v>213</v>
      </c>
      <c r="F12" s="92" t="s">
        <v>214</v>
      </c>
      <c r="G12" s="89">
        <v>400</v>
      </c>
      <c r="H12" s="88">
        <v>399</v>
      </c>
      <c r="I12" s="91">
        <v>45688</v>
      </c>
      <c r="J12" s="87" t="s">
        <v>200</v>
      </c>
      <c r="K12" s="101">
        <v>9</v>
      </c>
      <c r="L12" s="79"/>
      <c r="M12" s="90"/>
    </row>
    <row r="13" spans="1:13" ht="79.2" customHeight="1" x14ac:dyDescent="0.3">
      <c r="A13" s="103"/>
      <c r="B13" s="107"/>
      <c r="C13" s="105"/>
      <c r="D13" s="106"/>
      <c r="E13" s="97" t="s">
        <v>215</v>
      </c>
      <c r="F13" s="92" t="s">
        <v>216</v>
      </c>
      <c r="G13" s="89">
        <v>200</v>
      </c>
      <c r="H13" s="88">
        <v>406</v>
      </c>
      <c r="I13" s="91">
        <v>45688</v>
      </c>
      <c r="J13" s="87" t="s">
        <v>200</v>
      </c>
      <c r="K13" s="101">
        <v>0</v>
      </c>
      <c r="L13" s="79"/>
      <c r="M13" s="90"/>
    </row>
    <row r="14" spans="1:13" ht="79.2" customHeight="1" x14ac:dyDescent="0.3">
      <c r="A14" s="103"/>
      <c r="B14" s="107"/>
      <c r="C14" s="105"/>
      <c r="D14" s="106"/>
      <c r="E14" s="97" t="s">
        <v>217</v>
      </c>
      <c r="F14" s="92" t="s">
        <v>218</v>
      </c>
      <c r="G14" s="89">
        <v>400</v>
      </c>
      <c r="H14" s="88">
        <v>408</v>
      </c>
      <c r="I14" s="91">
        <v>45688</v>
      </c>
      <c r="J14" s="87" t="s">
        <v>200</v>
      </c>
      <c r="K14" s="101">
        <v>0</v>
      </c>
      <c r="L14" s="79"/>
      <c r="M14" s="90"/>
    </row>
    <row r="15" spans="1:13" ht="79.2" customHeight="1" x14ac:dyDescent="0.3">
      <c r="A15" s="103"/>
      <c r="B15" s="107"/>
      <c r="C15" s="105"/>
      <c r="D15" s="106"/>
      <c r="E15" s="97" t="s">
        <v>219</v>
      </c>
      <c r="F15" s="92" t="s">
        <v>220</v>
      </c>
      <c r="G15" s="89">
        <v>102</v>
      </c>
      <c r="H15" s="88">
        <v>410</v>
      </c>
      <c r="I15" s="91">
        <v>45688</v>
      </c>
      <c r="J15" s="87" t="s">
        <v>200</v>
      </c>
      <c r="K15" s="101">
        <v>0</v>
      </c>
      <c r="L15" s="79"/>
      <c r="M15" s="90"/>
    </row>
    <row r="16" spans="1:13" ht="70.05" customHeight="1" x14ac:dyDescent="0.3">
      <c r="A16" s="103"/>
      <c r="B16" s="107"/>
      <c r="C16" s="105"/>
      <c r="D16" s="106"/>
      <c r="E16" s="97" t="s">
        <v>221</v>
      </c>
      <c r="F16" s="92" t="s">
        <v>222</v>
      </c>
      <c r="G16" s="89">
        <v>90</v>
      </c>
      <c r="H16" s="88">
        <v>412</v>
      </c>
      <c r="I16" s="91">
        <v>45688</v>
      </c>
      <c r="J16" s="87" t="s">
        <v>200</v>
      </c>
      <c r="K16" s="101">
        <v>0</v>
      </c>
      <c r="L16" s="79"/>
      <c r="M16" s="90"/>
    </row>
    <row r="17" spans="1:13" ht="70.05" customHeight="1" x14ac:dyDescent="0.3">
      <c r="A17" s="103"/>
      <c r="B17" s="107"/>
      <c r="C17" s="105"/>
      <c r="D17" s="106"/>
      <c r="E17" s="97" t="s">
        <v>223</v>
      </c>
      <c r="F17" s="92" t="s">
        <v>224</v>
      </c>
      <c r="G17" s="89">
        <v>30</v>
      </c>
      <c r="H17" s="88">
        <v>413</v>
      </c>
      <c r="I17" s="91">
        <v>45688</v>
      </c>
      <c r="J17" s="87" t="s">
        <v>200</v>
      </c>
      <c r="K17" s="101">
        <v>15</v>
      </c>
      <c r="L17" s="79"/>
      <c r="M17" s="90"/>
    </row>
    <row r="18" spans="1:13" ht="97.2" customHeight="1" x14ac:dyDescent="0.3">
      <c r="A18" s="103"/>
      <c r="B18" s="104"/>
      <c r="C18" s="105"/>
      <c r="D18" s="106"/>
      <c r="E18" s="97" t="s">
        <v>225</v>
      </c>
      <c r="F18" s="92" t="s">
        <v>226</v>
      </c>
      <c r="G18" s="89">
        <v>90</v>
      </c>
      <c r="H18" s="88">
        <v>414</v>
      </c>
      <c r="I18" s="91">
        <v>45688</v>
      </c>
      <c r="J18" s="87" t="s">
        <v>200</v>
      </c>
      <c r="K18" s="101">
        <v>0</v>
      </c>
      <c r="L18" s="79"/>
      <c r="M18" s="90"/>
    </row>
    <row r="19" spans="1:13" ht="70.05" customHeight="1" x14ac:dyDescent="0.3">
      <c r="A19" s="103"/>
      <c r="B19" s="107"/>
      <c r="C19" s="105"/>
      <c r="D19" s="106"/>
      <c r="E19" s="97" t="s">
        <v>227</v>
      </c>
      <c r="F19" s="92" t="s">
        <v>228</v>
      </c>
      <c r="G19" s="89">
        <v>90</v>
      </c>
      <c r="H19" s="88">
        <v>415</v>
      </c>
      <c r="I19" s="91">
        <v>45688</v>
      </c>
      <c r="J19" s="87" t="s">
        <v>200</v>
      </c>
      <c r="K19" s="101">
        <v>0</v>
      </c>
      <c r="L19" s="79"/>
      <c r="M19" s="90"/>
    </row>
    <row r="20" spans="1:13" ht="70.05" customHeight="1" x14ac:dyDescent="0.3">
      <c r="A20" s="103"/>
      <c r="B20" s="107"/>
      <c r="C20" s="105"/>
      <c r="D20" s="106"/>
      <c r="E20" s="97" t="s">
        <v>229</v>
      </c>
      <c r="F20" s="92" t="s">
        <v>230</v>
      </c>
      <c r="G20" s="89">
        <v>90</v>
      </c>
      <c r="H20" s="88">
        <v>422</v>
      </c>
      <c r="I20" s="91">
        <v>45688</v>
      </c>
      <c r="J20" s="87" t="s">
        <v>200</v>
      </c>
      <c r="K20" s="101">
        <v>0</v>
      </c>
      <c r="L20" s="79"/>
      <c r="M20" s="90"/>
    </row>
    <row r="21" spans="1:13" ht="70.05" customHeight="1" x14ac:dyDescent="0.3">
      <c r="A21" s="103"/>
      <c r="B21" s="107"/>
      <c r="C21" s="105"/>
      <c r="D21" s="106"/>
      <c r="E21" s="97" t="s">
        <v>231</v>
      </c>
      <c r="F21" s="92" t="s">
        <v>232</v>
      </c>
      <c r="G21" s="89">
        <v>18628</v>
      </c>
      <c r="H21" s="88">
        <v>423</v>
      </c>
      <c r="I21" s="91">
        <v>45688</v>
      </c>
      <c r="J21" s="87" t="s">
        <v>200</v>
      </c>
      <c r="K21" s="101">
        <v>15</v>
      </c>
      <c r="L21" s="79"/>
      <c r="M21" s="90"/>
    </row>
    <row r="22" spans="1:13" ht="70.05" customHeight="1" x14ac:dyDescent="0.3">
      <c r="A22" s="103"/>
      <c r="B22" s="107"/>
      <c r="C22" s="105"/>
      <c r="D22" s="106"/>
      <c r="E22" s="97" t="s">
        <v>233</v>
      </c>
      <c r="F22" s="92" t="s">
        <v>234</v>
      </c>
      <c r="G22" s="89">
        <v>331.5</v>
      </c>
      <c r="H22" s="88">
        <v>424</v>
      </c>
      <c r="I22" s="91">
        <v>45688</v>
      </c>
      <c r="J22" s="87" t="s">
        <v>200</v>
      </c>
      <c r="K22" s="101">
        <v>15</v>
      </c>
      <c r="L22" s="79"/>
      <c r="M22" s="90"/>
    </row>
    <row r="23" spans="1:13" ht="70.05" customHeight="1" x14ac:dyDescent="0.3">
      <c r="A23" s="103"/>
      <c r="B23" s="107"/>
      <c r="C23" s="105"/>
      <c r="D23" s="106"/>
      <c r="E23" s="97" t="s">
        <v>235</v>
      </c>
      <c r="F23" s="92" t="s">
        <v>236</v>
      </c>
      <c r="G23" s="89">
        <v>300</v>
      </c>
      <c r="H23" s="88">
        <v>425</v>
      </c>
      <c r="I23" s="91">
        <v>45688</v>
      </c>
      <c r="J23" s="87" t="s">
        <v>200</v>
      </c>
      <c r="K23" s="101">
        <v>15</v>
      </c>
      <c r="L23" s="79"/>
      <c r="M23" s="90"/>
    </row>
    <row r="24" spans="1:13" ht="70.05" customHeight="1" x14ac:dyDescent="0.3">
      <c r="A24" s="103"/>
      <c r="B24" s="107"/>
      <c r="C24" s="105"/>
      <c r="D24" s="106"/>
      <c r="E24" s="97" t="s">
        <v>237</v>
      </c>
      <c r="F24" s="92" t="s">
        <v>238</v>
      </c>
      <c r="G24" s="89">
        <v>252</v>
      </c>
      <c r="H24" s="88">
        <v>426</v>
      </c>
      <c r="I24" s="91">
        <v>45688</v>
      </c>
      <c r="J24" s="87" t="s">
        <v>200</v>
      </c>
      <c r="K24" s="101">
        <v>15</v>
      </c>
      <c r="L24" s="79"/>
      <c r="M24" s="90"/>
    </row>
    <row r="25" spans="1:13" ht="70.05" customHeight="1" x14ac:dyDescent="0.3">
      <c r="A25" s="103"/>
      <c r="B25" s="104"/>
      <c r="C25" s="105"/>
      <c r="D25" s="106"/>
      <c r="E25" s="97" t="s">
        <v>239</v>
      </c>
      <c r="F25" s="92" t="s">
        <v>240</v>
      </c>
      <c r="G25" s="89">
        <v>67.5</v>
      </c>
      <c r="H25" s="88">
        <v>428</v>
      </c>
      <c r="I25" s="91">
        <v>45688</v>
      </c>
      <c r="J25" s="87" t="s">
        <v>200</v>
      </c>
      <c r="K25" s="101">
        <v>15</v>
      </c>
      <c r="L25" s="79"/>
      <c r="M25" s="90"/>
    </row>
    <row r="26" spans="1:13" ht="70.05" customHeight="1" x14ac:dyDescent="0.3">
      <c r="A26" s="103"/>
      <c r="B26" s="107"/>
      <c r="C26" s="105"/>
      <c r="D26" s="106"/>
      <c r="E26" s="97" t="s">
        <v>241</v>
      </c>
      <c r="F26" s="92" t="s">
        <v>242</v>
      </c>
      <c r="G26" s="89">
        <v>157.5</v>
      </c>
      <c r="H26" s="88">
        <v>429</v>
      </c>
      <c r="I26" s="91">
        <v>45688</v>
      </c>
      <c r="J26" s="87" t="s">
        <v>200</v>
      </c>
      <c r="K26" s="101">
        <v>15</v>
      </c>
      <c r="L26" s="79"/>
      <c r="M26" s="90"/>
    </row>
    <row r="27" spans="1:13" ht="70.05" customHeight="1" x14ac:dyDescent="0.3">
      <c r="A27" s="103"/>
      <c r="B27" s="107"/>
      <c r="C27" s="105"/>
      <c r="D27" s="106"/>
      <c r="E27" s="97" t="s">
        <v>243</v>
      </c>
      <c r="F27" s="92" t="s">
        <v>244</v>
      </c>
      <c r="G27" s="89">
        <v>14.58</v>
      </c>
      <c r="H27" s="88">
        <v>430</v>
      </c>
      <c r="I27" s="91">
        <v>45688</v>
      </c>
      <c r="J27" s="87" t="s">
        <v>200</v>
      </c>
      <c r="K27" s="101">
        <v>15</v>
      </c>
      <c r="L27" s="79"/>
      <c r="M27" s="90"/>
    </row>
    <row r="28" spans="1:13" ht="70.05" customHeight="1" x14ac:dyDescent="0.3">
      <c r="A28" s="103"/>
      <c r="B28" s="107"/>
      <c r="C28" s="105"/>
      <c r="D28" s="106"/>
      <c r="E28" s="97" t="s">
        <v>245</v>
      </c>
      <c r="F28" s="92" t="s">
        <v>246</v>
      </c>
      <c r="G28" s="89">
        <v>450</v>
      </c>
      <c r="H28" s="88">
        <v>431</v>
      </c>
      <c r="I28" s="91">
        <v>45688</v>
      </c>
      <c r="J28" s="87" t="s">
        <v>200</v>
      </c>
      <c r="K28" s="101">
        <v>15</v>
      </c>
      <c r="L28" s="79"/>
      <c r="M28" s="90"/>
    </row>
    <row r="29" spans="1:13" ht="89.4" customHeight="1" x14ac:dyDescent="0.3">
      <c r="A29" s="103"/>
      <c r="B29" s="107"/>
      <c r="C29" s="105"/>
      <c r="D29" s="106"/>
      <c r="E29" s="97" t="s">
        <v>247</v>
      </c>
      <c r="F29" s="92" t="s">
        <v>248</v>
      </c>
      <c r="G29" s="89">
        <v>280</v>
      </c>
      <c r="H29" s="88">
        <v>432</v>
      </c>
      <c r="I29" s="91">
        <v>45688</v>
      </c>
      <c r="J29" s="87" t="s">
        <v>200</v>
      </c>
      <c r="K29" s="101">
        <v>15</v>
      </c>
      <c r="L29" s="79"/>
      <c r="M29" s="90"/>
    </row>
    <row r="30" spans="1:13" ht="70.05" customHeight="1" x14ac:dyDescent="0.3">
      <c r="A30" s="103"/>
      <c r="B30" s="107"/>
      <c r="C30" s="105"/>
      <c r="D30" s="106"/>
      <c r="E30" s="97" t="s">
        <v>249</v>
      </c>
      <c r="F30" s="92" t="s">
        <v>250</v>
      </c>
      <c r="G30" s="89">
        <v>187.5</v>
      </c>
      <c r="H30" s="88">
        <v>433</v>
      </c>
      <c r="I30" s="91">
        <v>45688</v>
      </c>
      <c r="J30" s="87" t="s">
        <v>200</v>
      </c>
      <c r="K30" s="101">
        <v>15</v>
      </c>
      <c r="L30" s="79"/>
      <c r="M30" s="90"/>
    </row>
    <row r="31" spans="1:13" ht="70.05" customHeight="1" x14ac:dyDescent="0.3">
      <c r="A31" s="103"/>
      <c r="B31" s="107"/>
      <c r="C31" s="105"/>
      <c r="D31" s="106"/>
      <c r="E31" s="97" t="s">
        <v>251</v>
      </c>
      <c r="F31" s="92" t="s">
        <v>252</v>
      </c>
      <c r="G31" s="89">
        <v>20</v>
      </c>
      <c r="H31" s="88">
        <v>434</v>
      </c>
      <c r="I31" s="91">
        <v>45688</v>
      </c>
      <c r="J31" s="87" t="s">
        <v>200</v>
      </c>
      <c r="K31" s="101">
        <v>15</v>
      </c>
      <c r="L31" s="79"/>
      <c r="M31" s="90"/>
    </row>
    <row r="32" spans="1:13" ht="70.05" customHeight="1" x14ac:dyDescent="0.3">
      <c r="A32" s="103"/>
      <c r="B32" s="104"/>
      <c r="C32" s="105"/>
      <c r="D32" s="106"/>
      <c r="E32" s="97" t="s">
        <v>253</v>
      </c>
      <c r="F32" s="92" t="s">
        <v>254</v>
      </c>
      <c r="G32" s="89">
        <v>627.29999999999995</v>
      </c>
      <c r="H32" s="88">
        <v>435</v>
      </c>
      <c r="I32" s="91">
        <v>45688</v>
      </c>
      <c r="J32" s="87" t="s">
        <v>200</v>
      </c>
      <c r="K32" s="101">
        <v>15</v>
      </c>
      <c r="L32" s="79"/>
      <c r="M32" s="90"/>
    </row>
    <row r="33" spans="1:13" ht="70.05" customHeight="1" x14ac:dyDescent="0.3">
      <c r="A33" s="103"/>
      <c r="B33" s="104"/>
      <c r="C33" s="105"/>
      <c r="D33" s="106"/>
      <c r="E33" s="97" t="s">
        <v>255</v>
      </c>
      <c r="F33" s="92" t="s">
        <v>256</v>
      </c>
      <c r="G33" s="89">
        <v>40</v>
      </c>
      <c r="H33" s="88">
        <v>436</v>
      </c>
      <c r="I33" s="86">
        <v>45688</v>
      </c>
      <c r="J33" s="87" t="s">
        <v>200</v>
      </c>
      <c r="K33" s="101">
        <v>0</v>
      </c>
      <c r="L33" s="79"/>
      <c r="M33" s="90"/>
    </row>
    <row r="34" spans="1:13" ht="70.05" customHeight="1" x14ac:dyDescent="0.3">
      <c r="A34" s="103"/>
      <c r="B34" s="104"/>
      <c r="C34" s="105"/>
      <c r="D34" s="106"/>
      <c r="E34" s="97" t="s">
        <v>257</v>
      </c>
      <c r="F34" s="92" t="s">
        <v>258</v>
      </c>
      <c r="G34" s="89">
        <v>50</v>
      </c>
      <c r="H34" s="88">
        <v>437</v>
      </c>
      <c r="I34" s="86">
        <v>45688</v>
      </c>
      <c r="J34" s="87" t="s">
        <v>200</v>
      </c>
      <c r="K34" s="101">
        <v>0</v>
      </c>
      <c r="L34" s="79"/>
      <c r="M34" s="90"/>
    </row>
    <row r="35" spans="1:13" ht="70.05" customHeight="1" x14ac:dyDescent="0.3">
      <c r="A35" s="103"/>
      <c r="B35" s="104"/>
      <c r="C35" s="105"/>
      <c r="D35" s="106"/>
      <c r="E35" s="97" t="s">
        <v>259</v>
      </c>
      <c r="F35" s="92" t="s">
        <v>260</v>
      </c>
      <c r="G35" s="89">
        <v>50</v>
      </c>
      <c r="H35" s="88">
        <v>438</v>
      </c>
      <c r="I35" s="86">
        <v>45688</v>
      </c>
      <c r="J35" s="87" t="s">
        <v>200</v>
      </c>
      <c r="K35" s="101">
        <v>0</v>
      </c>
      <c r="L35" s="79"/>
      <c r="M35" s="90"/>
    </row>
    <row r="36" spans="1:13" ht="21.6" customHeight="1" thickBot="1" x14ac:dyDescent="0.35">
      <c r="A36" s="103"/>
      <c r="B36" s="109"/>
      <c r="C36" s="105"/>
      <c r="D36" s="106"/>
      <c r="E36" s="97"/>
      <c r="F36" s="102" t="s">
        <v>261</v>
      </c>
      <c r="G36" s="89">
        <v>24001.63</v>
      </c>
      <c r="H36" s="88"/>
      <c r="I36" s="86"/>
      <c r="J36" s="87"/>
      <c r="K36" s="101"/>
      <c r="L36" s="79"/>
      <c r="M36" s="90"/>
    </row>
    <row r="37" spans="1:13" ht="49.95" customHeight="1" thickTop="1" x14ac:dyDescent="0.3">
      <c r="A37" s="92"/>
      <c r="C37" s="87"/>
      <c r="D37" s="99"/>
      <c r="E37" s="92" t="s">
        <v>262</v>
      </c>
      <c r="F37" s="88" t="s">
        <v>263</v>
      </c>
      <c r="G37" s="89">
        <v>14525</v>
      </c>
      <c r="H37" s="100">
        <v>1818</v>
      </c>
      <c r="I37" s="98">
        <v>45692</v>
      </c>
      <c r="J37" s="87" t="s">
        <v>200</v>
      </c>
      <c r="K37" s="111">
        <v>0</v>
      </c>
    </row>
    <row r="38" spans="1:13" ht="49.95" customHeight="1" x14ac:dyDescent="0.3">
      <c r="A38" s="92"/>
      <c r="C38" s="87"/>
      <c r="D38" s="99"/>
      <c r="E38" s="92" t="s">
        <v>264</v>
      </c>
      <c r="F38" s="88" t="s">
        <v>265</v>
      </c>
      <c r="G38" s="89">
        <v>210</v>
      </c>
      <c r="H38" s="100">
        <v>664</v>
      </c>
      <c r="I38" s="98">
        <v>45694</v>
      </c>
      <c r="J38" s="87" t="s">
        <v>200</v>
      </c>
      <c r="K38" s="111">
        <v>15</v>
      </c>
    </row>
    <row r="39" spans="1:13" ht="49.95" customHeight="1" x14ac:dyDescent="0.3">
      <c r="A39" s="92"/>
      <c r="C39" s="87"/>
      <c r="D39" s="99"/>
      <c r="E39" s="92" t="s">
        <v>266</v>
      </c>
      <c r="F39" s="88" t="s">
        <v>267</v>
      </c>
      <c r="G39" s="89">
        <v>540</v>
      </c>
      <c r="H39" s="100">
        <v>665</v>
      </c>
      <c r="I39" s="98">
        <v>45694</v>
      </c>
      <c r="J39" s="87" t="s">
        <v>200</v>
      </c>
      <c r="K39" s="111">
        <v>15</v>
      </c>
    </row>
    <row r="40" spans="1:13" ht="49.95" customHeight="1" x14ac:dyDescent="0.3">
      <c r="A40" s="92"/>
      <c r="C40" s="87"/>
      <c r="D40" s="99"/>
      <c r="E40" s="92" t="s">
        <v>268</v>
      </c>
      <c r="F40" s="88" t="s">
        <v>267</v>
      </c>
      <c r="G40" s="89">
        <v>42</v>
      </c>
      <c r="H40" s="100">
        <v>666</v>
      </c>
      <c r="I40" s="98">
        <v>45694</v>
      </c>
      <c r="J40" s="87" t="s">
        <v>200</v>
      </c>
      <c r="K40" s="111">
        <v>15</v>
      </c>
    </row>
    <row r="41" spans="1:13" ht="49.95" customHeight="1" x14ac:dyDescent="0.3">
      <c r="A41" s="92"/>
      <c r="C41" s="87"/>
      <c r="D41" s="99"/>
      <c r="E41" s="92" t="s">
        <v>269</v>
      </c>
      <c r="F41" s="88" t="s">
        <v>270</v>
      </c>
      <c r="G41" s="89">
        <v>93.63</v>
      </c>
      <c r="H41" s="100">
        <v>667</v>
      </c>
      <c r="I41" s="98">
        <v>45694</v>
      </c>
      <c r="J41" s="87" t="s">
        <v>200</v>
      </c>
      <c r="K41" s="111">
        <v>15</v>
      </c>
    </row>
    <row r="42" spans="1:13" ht="49.95" customHeight="1" x14ac:dyDescent="0.3">
      <c r="A42" s="92"/>
      <c r="C42" s="87"/>
      <c r="D42" s="99"/>
      <c r="E42" s="92" t="s">
        <v>271</v>
      </c>
      <c r="F42" s="88" t="s">
        <v>272</v>
      </c>
      <c r="G42" s="89">
        <v>245</v>
      </c>
      <c r="H42" s="100">
        <v>671</v>
      </c>
      <c r="I42" s="98">
        <v>45694</v>
      </c>
      <c r="J42" s="87" t="s">
        <v>200</v>
      </c>
      <c r="K42" s="112">
        <v>18</v>
      </c>
    </row>
    <row r="43" spans="1:13" ht="49.95" customHeight="1" x14ac:dyDescent="0.3">
      <c r="A43" s="92"/>
      <c r="C43" s="87"/>
      <c r="D43" s="99"/>
      <c r="E43" s="92" t="s">
        <v>273</v>
      </c>
      <c r="F43" s="88" t="s">
        <v>274</v>
      </c>
      <c r="G43" s="89">
        <v>153</v>
      </c>
      <c r="H43" s="100">
        <v>649</v>
      </c>
      <c r="I43" s="98">
        <v>45694</v>
      </c>
      <c r="J43" s="87" t="s">
        <v>200</v>
      </c>
      <c r="K43" s="112">
        <v>0</v>
      </c>
    </row>
    <row r="44" spans="1:13" ht="49.95" customHeight="1" x14ac:dyDescent="0.3">
      <c r="A44" s="92"/>
      <c r="C44" s="87"/>
      <c r="D44" s="99"/>
      <c r="E44" s="92" t="s">
        <v>275</v>
      </c>
      <c r="F44" s="88" t="s">
        <v>276</v>
      </c>
      <c r="G44" s="89">
        <v>56.25</v>
      </c>
      <c r="H44" s="100">
        <v>651</v>
      </c>
      <c r="I44" s="98">
        <v>45694</v>
      </c>
      <c r="J44" s="87" t="s">
        <v>200</v>
      </c>
      <c r="K44" s="112">
        <v>0</v>
      </c>
    </row>
    <row r="45" spans="1:13" ht="49.95" customHeight="1" x14ac:dyDescent="0.3">
      <c r="A45" s="92"/>
      <c r="C45" s="87"/>
      <c r="D45" s="99"/>
      <c r="E45" s="92" t="s">
        <v>277</v>
      </c>
      <c r="F45" s="88" t="s">
        <v>278</v>
      </c>
      <c r="G45" s="89">
        <v>2181.25</v>
      </c>
      <c r="H45" s="100">
        <v>668</v>
      </c>
      <c r="I45" s="98">
        <v>45694</v>
      </c>
      <c r="J45" s="87" t="s">
        <v>200</v>
      </c>
      <c r="K45" s="112">
        <v>15</v>
      </c>
    </row>
    <row r="46" spans="1:13" ht="49.95" customHeight="1" x14ac:dyDescent="0.3">
      <c r="A46" s="92"/>
      <c r="C46" s="87"/>
      <c r="D46" s="99"/>
      <c r="E46" s="92" t="s">
        <v>279</v>
      </c>
      <c r="F46" s="88" t="s">
        <v>280</v>
      </c>
      <c r="G46" s="89">
        <v>270</v>
      </c>
      <c r="H46" s="100">
        <v>658</v>
      </c>
      <c r="I46" s="98">
        <v>45694</v>
      </c>
      <c r="J46" s="87" t="s">
        <v>200</v>
      </c>
      <c r="K46" s="112">
        <v>15</v>
      </c>
    </row>
    <row r="47" spans="1:13" ht="49.95" customHeight="1" x14ac:dyDescent="0.3">
      <c r="A47" s="92"/>
      <c r="C47" s="87"/>
      <c r="D47" s="99"/>
      <c r="E47" s="92" t="s">
        <v>281</v>
      </c>
      <c r="F47" s="88" t="s">
        <v>282</v>
      </c>
      <c r="G47" s="89">
        <v>132</v>
      </c>
      <c r="H47" s="100">
        <v>657</v>
      </c>
      <c r="I47" s="98">
        <v>45694</v>
      </c>
      <c r="J47" s="87" t="s">
        <v>200</v>
      </c>
      <c r="K47" s="112">
        <v>15</v>
      </c>
    </row>
    <row r="48" spans="1:13" ht="49.95" customHeight="1" x14ac:dyDescent="0.3">
      <c r="A48" s="92"/>
      <c r="C48" s="87"/>
      <c r="D48" s="99"/>
      <c r="E48" s="92" t="s">
        <v>283</v>
      </c>
      <c r="F48" s="88" t="s">
        <v>284</v>
      </c>
      <c r="G48" s="89">
        <v>280</v>
      </c>
      <c r="H48" s="100">
        <v>659</v>
      </c>
      <c r="I48" s="98">
        <v>45694</v>
      </c>
      <c r="J48" s="87" t="s">
        <v>200</v>
      </c>
      <c r="K48" s="112">
        <v>15</v>
      </c>
    </row>
    <row r="49" spans="1:11" ht="49.95" customHeight="1" x14ac:dyDescent="0.3">
      <c r="A49" s="92"/>
      <c r="C49" s="87"/>
      <c r="D49" s="99"/>
      <c r="E49" s="92" t="s">
        <v>285</v>
      </c>
      <c r="F49" s="88" t="s">
        <v>286</v>
      </c>
      <c r="G49" s="89">
        <v>40</v>
      </c>
      <c r="H49" s="100">
        <v>660</v>
      </c>
      <c r="I49" s="98">
        <v>45694</v>
      </c>
      <c r="J49" s="87" t="s">
        <v>200</v>
      </c>
      <c r="K49" s="112">
        <v>15</v>
      </c>
    </row>
    <row r="50" spans="1:11" ht="49.95" customHeight="1" x14ac:dyDescent="0.3">
      <c r="A50" s="92"/>
      <c r="C50" s="87"/>
      <c r="D50" s="99"/>
      <c r="E50" s="92" t="s">
        <v>287</v>
      </c>
      <c r="F50" s="88" t="s">
        <v>288</v>
      </c>
      <c r="G50" s="89">
        <v>987.8</v>
      </c>
      <c r="H50" s="100">
        <v>655</v>
      </c>
      <c r="I50" s="98">
        <v>45694</v>
      </c>
      <c r="J50" s="87" t="s">
        <v>200</v>
      </c>
      <c r="K50" s="111">
        <v>15</v>
      </c>
    </row>
    <row r="51" spans="1:11" ht="49.95" customHeight="1" x14ac:dyDescent="0.3">
      <c r="A51" s="92"/>
      <c r="C51" s="87"/>
      <c r="D51" s="99"/>
      <c r="E51" s="92" t="s">
        <v>289</v>
      </c>
      <c r="F51" s="88" t="s">
        <v>290</v>
      </c>
      <c r="G51" s="89">
        <v>148.32</v>
      </c>
      <c r="H51" s="100">
        <v>662</v>
      </c>
      <c r="I51" s="98">
        <v>45694</v>
      </c>
      <c r="J51" s="87" t="s">
        <v>200</v>
      </c>
      <c r="K51" s="111">
        <v>15</v>
      </c>
    </row>
    <row r="52" spans="1:11" ht="49.95" customHeight="1" x14ac:dyDescent="0.3">
      <c r="A52" s="92"/>
      <c r="C52" s="87"/>
      <c r="D52" s="99"/>
      <c r="E52" s="92" t="s">
        <v>291</v>
      </c>
      <c r="F52" s="88" t="s">
        <v>292</v>
      </c>
      <c r="G52" s="89">
        <v>2060</v>
      </c>
      <c r="H52" s="100">
        <v>663</v>
      </c>
      <c r="I52" s="98">
        <v>45694</v>
      </c>
      <c r="J52" s="87" t="s">
        <v>200</v>
      </c>
      <c r="K52" s="111">
        <v>15</v>
      </c>
    </row>
    <row r="53" spans="1:11" ht="49.95" customHeight="1" x14ac:dyDescent="0.3">
      <c r="A53" s="92"/>
      <c r="C53" s="87"/>
      <c r="D53" s="99"/>
      <c r="E53" s="92" t="s">
        <v>293</v>
      </c>
      <c r="F53" s="88" t="s">
        <v>294</v>
      </c>
      <c r="G53" s="89">
        <v>336</v>
      </c>
      <c r="H53" s="100">
        <v>669</v>
      </c>
      <c r="I53" s="98">
        <v>45694</v>
      </c>
      <c r="J53" s="87" t="s">
        <v>200</v>
      </c>
      <c r="K53" s="111">
        <v>15</v>
      </c>
    </row>
    <row r="54" spans="1:11" ht="49.95" customHeight="1" x14ac:dyDescent="0.3">
      <c r="A54" s="92"/>
      <c r="C54" s="87"/>
      <c r="D54" s="99"/>
      <c r="E54" s="92" t="s">
        <v>295</v>
      </c>
      <c r="F54" s="88" t="s">
        <v>296</v>
      </c>
      <c r="G54" s="89">
        <v>334.65</v>
      </c>
      <c r="H54" s="100">
        <v>670</v>
      </c>
      <c r="I54" s="98">
        <v>45694</v>
      </c>
      <c r="J54" s="87" t="s">
        <v>200</v>
      </c>
      <c r="K54" s="112">
        <v>18</v>
      </c>
    </row>
    <row r="55" spans="1:11" ht="49.95" customHeight="1" x14ac:dyDescent="0.3">
      <c r="A55" s="92"/>
      <c r="C55" s="87"/>
      <c r="D55" s="99"/>
      <c r="E55" s="92" t="s">
        <v>297</v>
      </c>
      <c r="F55" s="88" t="s">
        <v>298</v>
      </c>
      <c r="G55" s="89">
        <v>957.5</v>
      </c>
      <c r="H55" s="100">
        <v>672</v>
      </c>
      <c r="I55" s="98">
        <v>45694</v>
      </c>
      <c r="J55" s="87" t="s">
        <v>200</v>
      </c>
      <c r="K55" s="112">
        <v>13</v>
      </c>
    </row>
    <row r="56" spans="1:11" ht="49.95" customHeight="1" x14ac:dyDescent="0.3">
      <c r="A56" s="92"/>
      <c r="C56" s="87"/>
      <c r="D56" s="99"/>
      <c r="E56" s="92" t="s">
        <v>299</v>
      </c>
      <c r="F56" s="88" t="s">
        <v>300</v>
      </c>
      <c r="G56" s="89">
        <v>160</v>
      </c>
      <c r="H56" s="100">
        <v>647</v>
      </c>
      <c r="I56" s="98">
        <v>45694</v>
      </c>
      <c r="J56" s="87" t="s">
        <v>200</v>
      </c>
      <c r="K56" s="111">
        <v>0</v>
      </c>
    </row>
    <row r="57" spans="1:11" ht="49.95" customHeight="1" x14ac:dyDescent="0.3">
      <c r="A57" s="92"/>
      <c r="C57" s="87"/>
      <c r="D57" s="99"/>
      <c r="E57" s="92" t="s">
        <v>301</v>
      </c>
      <c r="F57" s="88" t="s">
        <v>302</v>
      </c>
      <c r="G57" s="89">
        <v>315</v>
      </c>
      <c r="H57" s="100">
        <v>652</v>
      </c>
      <c r="I57" s="98">
        <v>45694</v>
      </c>
      <c r="J57" s="87" t="s">
        <v>200</v>
      </c>
      <c r="K57" s="111">
        <v>15</v>
      </c>
    </row>
    <row r="58" spans="1:11" ht="49.95" customHeight="1" x14ac:dyDescent="0.3">
      <c r="A58" s="92"/>
      <c r="C58" s="87"/>
      <c r="D58" s="99"/>
      <c r="E58" s="92" t="s">
        <v>303</v>
      </c>
      <c r="F58" s="88" t="s">
        <v>304</v>
      </c>
      <c r="G58" s="89">
        <v>124.2</v>
      </c>
      <c r="H58" s="100">
        <v>653</v>
      </c>
      <c r="I58" s="98">
        <v>45694</v>
      </c>
      <c r="J58" s="87" t="s">
        <v>200</v>
      </c>
      <c r="K58" s="112">
        <v>15</v>
      </c>
    </row>
    <row r="59" spans="1:11" ht="49.95" customHeight="1" x14ac:dyDescent="0.3">
      <c r="A59" s="92"/>
      <c r="C59" s="87"/>
      <c r="D59" s="99"/>
      <c r="E59" s="92" t="s">
        <v>305</v>
      </c>
      <c r="F59" s="88" t="s">
        <v>306</v>
      </c>
      <c r="G59" s="89">
        <v>18808.330000000002</v>
      </c>
      <c r="H59" s="100">
        <v>656</v>
      </c>
      <c r="I59" s="98">
        <v>45694</v>
      </c>
      <c r="J59" s="87" t="s">
        <v>200</v>
      </c>
      <c r="K59" s="112">
        <v>15</v>
      </c>
    </row>
    <row r="60" spans="1:11" ht="49.95" customHeight="1" x14ac:dyDescent="0.3">
      <c r="A60" s="92"/>
      <c r="C60" s="87"/>
      <c r="D60" s="99"/>
      <c r="E60" s="92" t="s">
        <v>199</v>
      </c>
      <c r="F60" s="88" t="s">
        <v>307</v>
      </c>
      <c r="G60" s="89">
        <v>1406.25</v>
      </c>
      <c r="H60" s="100">
        <v>661</v>
      </c>
      <c r="I60" s="98">
        <v>45694</v>
      </c>
      <c r="J60" s="87" t="s">
        <v>200</v>
      </c>
      <c r="K60" s="112">
        <v>15</v>
      </c>
    </row>
    <row r="61" spans="1:11" ht="49.95" customHeight="1" x14ac:dyDescent="0.3">
      <c r="A61" s="92"/>
      <c r="C61" s="87"/>
      <c r="D61" s="99"/>
      <c r="E61" s="92" t="s">
        <v>308</v>
      </c>
      <c r="F61" s="88" t="s">
        <v>309</v>
      </c>
      <c r="G61" s="89">
        <v>67.5</v>
      </c>
      <c r="H61" s="100">
        <v>646</v>
      </c>
      <c r="I61" s="98">
        <v>45694</v>
      </c>
      <c r="J61" s="87" t="s">
        <v>200</v>
      </c>
      <c r="K61" s="112">
        <v>0</v>
      </c>
    </row>
    <row r="62" spans="1:11" ht="49.95" customHeight="1" x14ac:dyDescent="0.3">
      <c r="A62" s="92"/>
      <c r="C62" s="87"/>
      <c r="D62" s="99"/>
      <c r="E62" s="92" t="s">
        <v>310</v>
      </c>
      <c r="F62" s="88" t="s">
        <v>311</v>
      </c>
      <c r="G62" s="89">
        <v>21.25</v>
      </c>
      <c r="H62" s="100">
        <v>648</v>
      </c>
      <c r="I62" s="98">
        <v>45694</v>
      </c>
      <c r="J62" s="87" t="s">
        <v>200</v>
      </c>
      <c r="K62" s="112">
        <v>0</v>
      </c>
    </row>
    <row r="63" spans="1:11" ht="49.95" customHeight="1" x14ac:dyDescent="0.3">
      <c r="A63" s="92"/>
      <c r="C63" s="87"/>
      <c r="D63" s="99"/>
      <c r="E63" s="92" t="s">
        <v>312</v>
      </c>
      <c r="F63" s="88" t="s">
        <v>313</v>
      </c>
      <c r="G63" s="89">
        <v>214</v>
      </c>
      <c r="H63" s="100">
        <v>1779</v>
      </c>
      <c r="I63" s="98">
        <v>45715</v>
      </c>
      <c r="J63" s="87" t="s">
        <v>200</v>
      </c>
      <c r="K63" s="112">
        <v>15</v>
      </c>
    </row>
    <row r="64" spans="1:11" ht="21.6" customHeight="1" x14ac:dyDescent="0.3">
      <c r="F64" s="113" t="s">
        <v>314</v>
      </c>
      <c r="G64" s="1">
        <f>SUM(G37:G63)</f>
        <v>44708.93</v>
      </c>
      <c r="I64" s="1"/>
    </row>
    <row r="65" spans="1:13" ht="70.05" customHeight="1" x14ac:dyDescent="0.3">
      <c r="A65" s="114"/>
      <c r="B65" s="115"/>
      <c r="C65" s="116"/>
      <c r="D65" s="117"/>
      <c r="E65" s="117" t="s">
        <v>315</v>
      </c>
      <c r="F65" s="118" t="s">
        <v>315</v>
      </c>
      <c r="G65" s="119">
        <v>10200.43</v>
      </c>
      <c r="H65" s="116">
        <v>2529</v>
      </c>
      <c r="I65" s="120">
        <v>45730</v>
      </c>
      <c r="J65" s="121" t="s">
        <v>200</v>
      </c>
      <c r="K65" s="122">
        <v>15</v>
      </c>
      <c r="L65" s="114"/>
      <c r="M65" s="123"/>
    </row>
    <row r="66" spans="1:13" ht="70.05" customHeight="1" x14ac:dyDescent="0.3">
      <c r="A66" s="114"/>
      <c r="B66" s="115"/>
      <c r="C66" s="116"/>
      <c r="D66" s="117"/>
      <c r="E66" s="117" t="s">
        <v>316</v>
      </c>
      <c r="F66" s="118" t="s">
        <v>316</v>
      </c>
      <c r="G66" s="119">
        <v>1070</v>
      </c>
      <c r="H66" s="116">
        <v>2530</v>
      </c>
      <c r="I66" s="120">
        <v>45734</v>
      </c>
      <c r="J66" s="121" t="s">
        <v>200</v>
      </c>
      <c r="K66" s="122">
        <v>15</v>
      </c>
      <c r="L66" s="114"/>
      <c r="M66" s="123"/>
    </row>
    <row r="67" spans="1:13" ht="70.05" customHeight="1" x14ac:dyDescent="0.3">
      <c r="A67" s="114"/>
      <c r="B67" s="115"/>
      <c r="C67" s="116"/>
      <c r="D67" s="117"/>
      <c r="E67" s="117" t="s">
        <v>317</v>
      </c>
      <c r="F67" s="118" t="s">
        <v>317</v>
      </c>
      <c r="G67" s="119">
        <v>106.08</v>
      </c>
      <c r="H67" s="116">
        <v>2531</v>
      </c>
      <c r="I67" s="120">
        <v>45737</v>
      </c>
      <c r="J67" s="121" t="s">
        <v>200</v>
      </c>
      <c r="K67" s="122">
        <v>0</v>
      </c>
      <c r="L67" s="114"/>
      <c r="M67" s="123"/>
    </row>
    <row r="68" spans="1:13" ht="70.05" customHeight="1" x14ac:dyDescent="0.3">
      <c r="A68" s="114"/>
      <c r="B68" s="115"/>
      <c r="C68" s="116"/>
      <c r="D68" s="117"/>
      <c r="E68" s="117" t="s">
        <v>318</v>
      </c>
      <c r="F68" s="118" t="s">
        <v>318</v>
      </c>
      <c r="G68" s="119">
        <v>267.5</v>
      </c>
      <c r="H68" s="116">
        <v>2533</v>
      </c>
      <c r="I68" s="120">
        <v>45737</v>
      </c>
      <c r="J68" s="121" t="s">
        <v>200</v>
      </c>
      <c r="K68" s="122">
        <v>18</v>
      </c>
      <c r="L68" s="114">
        <v>45737</v>
      </c>
      <c r="M68" s="123"/>
    </row>
    <row r="69" spans="1:13" ht="70.05" customHeight="1" x14ac:dyDescent="0.3">
      <c r="A69" s="120">
        <v>45737</v>
      </c>
      <c r="B69" s="121" t="s">
        <v>200</v>
      </c>
      <c r="C69" s="124">
        <v>2532</v>
      </c>
      <c r="D69" s="120"/>
      <c r="E69" s="120" t="s">
        <v>319</v>
      </c>
      <c r="F69" s="124" t="s">
        <v>319</v>
      </c>
      <c r="G69" s="125">
        <v>2312.5</v>
      </c>
      <c r="H69" s="124">
        <v>2532</v>
      </c>
      <c r="I69" s="120">
        <v>45737</v>
      </c>
      <c r="J69" s="121" t="s">
        <v>200</v>
      </c>
      <c r="K69" s="122">
        <v>18</v>
      </c>
      <c r="L69" s="115"/>
      <c r="M69" s="123"/>
    </row>
    <row r="70" spans="1:13" ht="22.8" customHeight="1" x14ac:dyDescent="0.3">
      <c r="A70" s="136"/>
      <c r="B70" s="137"/>
      <c r="C70" s="137"/>
      <c r="D70" s="137"/>
      <c r="E70" s="137"/>
      <c r="F70" s="138" t="s">
        <v>320</v>
      </c>
      <c r="G70" s="139">
        <f>SUM(G65:G69)</f>
        <v>13956.51</v>
      </c>
      <c r="H70" s="137"/>
      <c r="I70" s="140"/>
      <c r="J70" s="137"/>
      <c r="K70" s="137"/>
      <c r="L70" s="137"/>
      <c r="M70" s="126"/>
    </row>
    <row r="71" spans="1:13" ht="70.05" customHeight="1" x14ac:dyDescent="0.3">
      <c r="A71" s="114"/>
      <c r="B71" s="115"/>
      <c r="C71" s="116"/>
      <c r="D71" s="141"/>
      <c r="E71" s="119" t="s">
        <v>322</v>
      </c>
      <c r="F71" s="119" t="s">
        <v>323</v>
      </c>
      <c r="G71" s="119">
        <v>2140</v>
      </c>
      <c r="H71" s="116">
        <v>3347</v>
      </c>
      <c r="I71" s="141">
        <v>45755</v>
      </c>
      <c r="J71" s="121" t="s">
        <v>200</v>
      </c>
      <c r="K71" s="122">
        <v>15</v>
      </c>
      <c r="L71" s="114"/>
      <c r="M71" s="115"/>
    </row>
    <row r="72" spans="1:13" ht="70.05" customHeight="1" x14ac:dyDescent="0.3">
      <c r="A72" s="114"/>
      <c r="B72" s="115"/>
      <c r="C72" s="116"/>
      <c r="D72" s="141"/>
      <c r="E72" s="119" t="s">
        <v>324</v>
      </c>
      <c r="F72" s="119" t="s">
        <v>325</v>
      </c>
      <c r="G72" s="119">
        <v>1070</v>
      </c>
      <c r="H72" s="116">
        <v>3929</v>
      </c>
      <c r="I72" s="141">
        <v>45755</v>
      </c>
      <c r="J72" s="121" t="s">
        <v>200</v>
      </c>
      <c r="K72" s="122">
        <v>15</v>
      </c>
      <c r="L72" s="114"/>
      <c r="M72" s="115"/>
    </row>
    <row r="73" spans="1:13" ht="70.05" customHeight="1" x14ac:dyDescent="0.3">
      <c r="A73" s="114"/>
      <c r="B73" s="115"/>
      <c r="C73" s="116"/>
      <c r="D73" s="141"/>
      <c r="E73" s="119" t="s">
        <v>326</v>
      </c>
      <c r="F73" s="119" t="s">
        <v>327</v>
      </c>
      <c r="G73" s="119">
        <v>2575</v>
      </c>
      <c r="H73" s="116">
        <v>3491</v>
      </c>
      <c r="I73" s="141">
        <v>45763</v>
      </c>
      <c r="J73" s="121" t="s">
        <v>200</v>
      </c>
      <c r="K73" s="122">
        <v>15</v>
      </c>
      <c r="L73" s="114"/>
      <c r="M73" s="115"/>
    </row>
    <row r="74" spans="1:13" ht="70.05" customHeight="1" x14ac:dyDescent="0.3">
      <c r="A74" s="114"/>
      <c r="B74" s="115"/>
      <c r="C74" s="116"/>
      <c r="D74" s="141"/>
      <c r="E74" s="119" t="s">
        <v>328</v>
      </c>
      <c r="F74" s="119" t="s">
        <v>329</v>
      </c>
      <c r="G74" s="119">
        <v>24.5</v>
      </c>
      <c r="H74" s="116">
        <v>3492</v>
      </c>
      <c r="I74" s="141">
        <v>45763</v>
      </c>
      <c r="J74" s="121" t="s">
        <v>200</v>
      </c>
      <c r="K74" s="122">
        <v>0</v>
      </c>
      <c r="L74" s="114">
        <v>45737</v>
      </c>
      <c r="M74" s="115"/>
    </row>
    <row r="75" spans="1:13" ht="28.2" customHeight="1" x14ac:dyDescent="0.3">
      <c r="A75" s="115"/>
      <c r="B75" s="115"/>
      <c r="C75" s="115"/>
      <c r="D75" s="115"/>
      <c r="E75" s="115"/>
      <c r="F75" s="119" t="s">
        <v>330</v>
      </c>
      <c r="G75" s="142">
        <f>SUM(G71:G74)</f>
        <v>5809.5</v>
      </c>
      <c r="H75" s="115"/>
      <c r="I75" s="143"/>
      <c r="J75" s="115"/>
      <c r="K75" s="115"/>
      <c r="L75" s="115"/>
      <c r="M75" s="115"/>
    </row>
    <row r="76" spans="1:13" ht="22.8" customHeight="1" x14ac:dyDescent="0.3">
      <c r="A76" s="115"/>
      <c r="B76" s="115"/>
      <c r="C76" s="115"/>
      <c r="D76" s="115"/>
      <c r="E76" s="115"/>
      <c r="F76" s="116"/>
      <c r="G76" s="144"/>
      <c r="H76" s="115"/>
      <c r="I76" s="143"/>
      <c r="J76" s="115"/>
      <c r="K76" s="115"/>
      <c r="L76" s="115"/>
      <c r="M76" s="115"/>
    </row>
    <row r="77" spans="1:13" ht="22.8" customHeight="1" x14ac:dyDescent="0.3">
      <c r="A77" s="115"/>
      <c r="B77" s="115"/>
      <c r="C77" s="115"/>
      <c r="D77" s="115"/>
      <c r="E77" s="115"/>
      <c r="F77" s="116"/>
      <c r="G77" s="144"/>
      <c r="H77" s="115"/>
      <c r="I77" s="143"/>
      <c r="J77" s="115"/>
      <c r="K77" s="115"/>
      <c r="L77" s="115"/>
      <c r="M77" s="115"/>
    </row>
    <row r="78" spans="1:13" ht="16.8" customHeight="1" x14ac:dyDescent="0.3">
      <c r="A78" s="115"/>
      <c r="B78" s="115"/>
      <c r="C78" s="115"/>
      <c r="D78" s="115"/>
      <c r="E78" s="145"/>
      <c r="F78" s="115"/>
      <c r="G78" s="146"/>
      <c r="H78" s="115"/>
      <c r="I78" s="143"/>
      <c r="J78" s="115"/>
      <c r="K78" s="115"/>
      <c r="L78" s="115"/>
      <c r="M78" s="115"/>
    </row>
    <row r="79" spans="1:13" ht="23.4" customHeight="1" thickBot="1" x14ac:dyDescent="0.35">
      <c r="A79" s="147"/>
      <c r="B79" s="147"/>
      <c r="C79" s="147"/>
      <c r="D79" s="147"/>
      <c r="E79" s="148" t="s">
        <v>331</v>
      </c>
      <c r="F79" s="149"/>
      <c r="G79" s="150">
        <f>+G36+G64+G70+G75</f>
        <v>88476.569999999992</v>
      </c>
      <c r="H79" s="147"/>
      <c r="I79" s="151"/>
      <c r="J79" s="147"/>
      <c r="K79" s="147"/>
      <c r="L79" s="147"/>
      <c r="M79" s="147"/>
    </row>
    <row r="80" spans="1:13" ht="15" customHeight="1" thickTop="1" x14ac:dyDescent="0.3">
      <c r="I80" s="80"/>
    </row>
    <row r="81" spans="6:14" ht="15" customHeight="1" x14ac:dyDescent="0.3">
      <c r="G81" s="1"/>
      <c r="I81" s="80"/>
    </row>
    <row r="82" spans="6:14" ht="15" customHeight="1" x14ac:dyDescent="0.3">
      <c r="F82" s="93"/>
      <c r="I82" s="80"/>
    </row>
    <row r="83" spans="6:14" ht="15" customHeight="1" x14ac:dyDescent="0.3">
      <c r="F83" s="93"/>
      <c r="G83" s="135" t="s">
        <v>192</v>
      </c>
      <c r="H83" s="135"/>
      <c r="I83" s="135"/>
      <c r="J83" s="135"/>
      <c r="K83" s="135"/>
      <c r="L83" s="81" t="s">
        <v>188</v>
      </c>
    </row>
    <row r="84" spans="6:14" ht="15" customHeight="1" x14ac:dyDescent="0.3">
      <c r="F84" s="93"/>
      <c r="G84" s="71">
        <v>0</v>
      </c>
      <c r="H84" s="82" t="s">
        <v>193</v>
      </c>
      <c r="I84" s="83"/>
      <c r="J84" s="84"/>
      <c r="K84" s="85">
        <f>1622+14983+106.08+24.5</f>
        <v>16735.580000000002</v>
      </c>
      <c r="L84" s="85"/>
      <c r="N84" s="3">
        <v>24.5</v>
      </c>
    </row>
    <row r="85" spans="6:14" ht="15" customHeight="1" x14ac:dyDescent="0.3">
      <c r="F85" s="93"/>
      <c r="G85" s="70">
        <v>9</v>
      </c>
      <c r="H85" s="82" t="s">
        <v>194</v>
      </c>
      <c r="I85" s="83"/>
      <c r="J85" s="84"/>
      <c r="K85" s="85">
        <v>814.75</v>
      </c>
      <c r="L85" s="85"/>
    </row>
    <row r="86" spans="6:14" ht="15" customHeight="1" x14ac:dyDescent="0.3">
      <c r="F86" s="93"/>
      <c r="G86" s="70">
        <v>13</v>
      </c>
      <c r="H86" s="82" t="s">
        <v>195</v>
      </c>
      <c r="I86" s="83"/>
      <c r="J86" s="84"/>
      <c r="K86" s="85">
        <f>75+957.5</f>
        <v>1032.5</v>
      </c>
      <c r="L86" s="85"/>
    </row>
    <row r="87" spans="6:14" ht="15" customHeight="1" x14ac:dyDescent="0.3">
      <c r="F87" s="93"/>
      <c r="G87" s="70">
        <v>15</v>
      </c>
      <c r="H87" s="82" t="s">
        <v>197</v>
      </c>
      <c r="I87" s="83"/>
      <c r="J87" s="84"/>
      <c r="K87" s="85">
        <f>21489.88+28188.78+11270.43+5785</f>
        <v>66734.09</v>
      </c>
      <c r="L87" s="85"/>
      <c r="N87" s="3">
        <v>5785</v>
      </c>
    </row>
    <row r="88" spans="6:14" ht="15" customHeight="1" x14ac:dyDescent="0.3">
      <c r="F88" s="93"/>
      <c r="G88" s="70">
        <v>18</v>
      </c>
      <c r="H88" s="82" t="s">
        <v>198</v>
      </c>
      <c r="I88" s="83"/>
      <c r="J88" s="84"/>
      <c r="K88" s="85">
        <f>579.65+2580</f>
        <v>3159.65</v>
      </c>
      <c r="L88" s="85"/>
    </row>
    <row r="89" spans="6:14" ht="15" customHeight="1" x14ac:dyDescent="0.3">
      <c r="F89" s="93"/>
      <c r="G89" s="72">
        <v>19</v>
      </c>
      <c r="H89" s="82" t="s">
        <v>196</v>
      </c>
      <c r="I89" s="83"/>
      <c r="J89" s="84"/>
      <c r="K89" s="85"/>
      <c r="L89" s="85"/>
    </row>
    <row r="90" spans="6:14" ht="15" customHeight="1" x14ac:dyDescent="0.3">
      <c r="F90" s="93"/>
      <c r="G90" s="94"/>
      <c r="H90" s="95"/>
      <c r="I90" s="83"/>
      <c r="J90" s="84"/>
      <c r="K90" s="96">
        <f>SUBTOTAL(9,K84:K89)</f>
        <v>88476.569999999992</v>
      </c>
      <c r="L90" s="96">
        <f>SUBTOTAL(9,L84:L89)</f>
        <v>0</v>
      </c>
    </row>
    <row r="91" spans="6:14" ht="15" customHeight="1" x14ac:dyDescent="0.3">
      <c r="F91" s="93"/>
      <c r="I91" s="80"/>
      <c r="K91" s="1"/>
    </row>
    <row r="92" spans="6:14" ht="15" customHeight="1" x14ac:dyDescent="0.3">
      <c r="K92" s="1"/>
    </row>
    <row r="93" spans="6:14" ht="15" customHeight="1" x14ac:dyDescent="0.3"/>
    <row r="94" spans="6:14" ht="15" customHeight="1" x14ac:dyDescent="0.3"/>
    <row r="95" spans="6:14" ht="15" customHeight="1" x14ac:dyDescent="0.3"/>
    <row r="96" spans="6:14"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584" ht="15" customHeight="1" x14ac:dyDescent="0.3"/>
    <row r="585" ht="15" customHeight="1" x14ac:dyDescent="0.3"/>
    <row r="586" ht="15" customHeight="1" x14ac:dyDescent="0.3"/>
    <row r="587" ht="15" customHeight="1" x14ac:dyDescent="0.3"/>
    <row r="588" ht="15" customHeight="1" x14ac:dyDescent="0.3"/>
    <row r="589" ht="15" customHeight="1" x14ac:dyDescent="0.3"/>
    <row r="590" ht="15" customHeight="1" x14ac:dyDescent="0.3"/>
    <row r="591" ht="15" customHeight="1" x14ac:dyDescent="0.3"/>
    <row r="592" ht="15" customHeight="1" x14ac:dyDescent="0.3"/>
    <row r="593" ht="15" customHeight="1" x14ac:dyDescent="0.3"/>
    <row r="594" ht="15" customHeight="1" x14ac:dyDescent="0.3"/>
    <row r="595" ht="15" customHeight="1" x14ac:dyDescent="0.3"/>
    <row r="596" ht="15" customHeight="1" x14ac:dyDescent="0.3"/>
    <row r="597" ht="15" customHeight="1" x14ac:dyDescent="0.3"/>
    <row r="598" ht="15" customHeight="1" x14ac:dyDescent="0.3"/>
    <row r="599" ht="15" customHeight="1" x14ac:dyDescent="0.3"/>
    <row r="600" ht="15" customHeight="1" x14ac:dyDescent="0.3"/>
    <row r="601" ht="15" customHeight="1" x14ac:dyDescent="0.3"/>
    <row r="602" ht="15" customHeight="1" x14ac:dyDescent="0.3"/>
    <row r="603" ht="15" customHeight="1" x14ac:dyDescent="0.3"/>
    <row r="604" ht="15" customHeight="1" x14ac:dyDescent="0.3"/>
    <row r="605" ht="15" customHeight="1" x14ac:dyDescent="0.3"/>
    <row r="606" ht="15" customHeight="1" x14ac:dyDescent="0.3"/>
    <row r="607" ht="15" customHeight="1" x14ac:dyDescent="0.3"/>
    <row r="608" ht="15" customHeight="1" x14ac:dyDescent="0.3"/>
    <row r="609" ht="15" customHeight="1" x14ac:dyDescent="0.3"/>
    <row r="610" ht="15" customHeight="1" x14ac:dyDescent="0.3"/>
    <row r="611" ht="15" customHeight="1" x14ac:dyDescent="0.3"/>
    <row r="612" ht="15" customHeight="1" x14ac:dyDescent="0.3"/>
    <row r="613" ht="15" customHeight="1" x14ac:dyDescent="0.3"/>
    <row r="614" ht="15" customHeight="1" x14ac:dyDescent="0.3"/>
    <row r="615" ht="15" customHeight="1" x14ac:dyDescent="0.3"/>
    <row r="616" ht="15" customHeight="1" x14ac:dyDescent="0.3"/>
    <row r="617" ht="15" customHeight="1" x14ac:dyDescent="0.3"/>
    <row r="618" ht="15" customHeight="1" x14ac:dyDescent="0.3"/>
    <row r="619" ht="15" customHeight="1" x14ac:dyDescent="0.3"/>
    <row r="620" ht="15" customHeight="1" x14ac:dyDescent="0.3"/>
    <row r="621" ht="15" customHeight="1" x14ac:dyDescent="0.3"/>
    <row r="622" ht="15" customHeight="1" x14ac:dyDescent="0.3"/>
    <row r="623" ht="15" customHeight="1" x14ac:dyDescent="0.3"/>
    <row r="624" ht="15" customHeight="1" x14ac:dyDescent="0.3"/>
    <row r="625" ht="15" customHeight="1" x14ac:dyDescent="0.3"/>
    <row r="626" ht="15" customHeight="1" x14ac:dyDescent="0.3"/>
    <row r="627" ht="15" customHeight="1" x14ac:dyDescent="0.3"/>
    <row r="628" ht="15" customHeight="1" x14ac:dyDescent="0.3"/>
    <row r="629" ht="15" customHeight="1" x14ac:dyDescent="0.3"/>
    <row r="630" ht="15" customHeight="1" x14ac:dyDescent="0.3"/>
    <row r="631" ht="15" customHeight="1" x14ac:dyDescent="0.3"/>
    <row r="632" ht="15" customHeight="1" x14ac:dyDescent="0.3"/>
    <row r="633" ht="15" customHeight="1" x14ac:dyDescent="0.3"/>
    <row r="634" ht="15" customHeight="1" x14ac:dyDescent="0.3"/>
    <row r="635" ht="15" customHeight="1" x14ac:dyDescent="0.3"/>
    <row r="636" ht="15" customHeight="1" x14ac:dyDescent="0.3"/>
    <row r="637" ht="15" customHeight="1" x14ac:dyDescent="0.3"/>
    <row r="638" ht="15" customHeight="1" x14ac:dyDescent="0.3"/>
    <row r="639" ht="15" customHeight="1" x14ac:dyDescent="0.3"/>
    <row r="640" ht="15" customHeight="1" x14ac:dyDescent="0.3"/>
    <row r="641" ht="15" customHeight="1" x14ac:dyDescent="0.3"/>
    <row r="642" ht="15" customHeight="1" x14ac:dyDescent="0.3"/>
    <row r="643" ht="15" customHeight="1" x14ac:dyDescent="0.3"/>
    <row r="644" ht="15" customHeight="1" x14ac:dyDescent="0.3"/>
    <row r="645" ht="15" customHeight="1" x14ac:dyDescent="0.3"/>
    <row r="646" ht="15" customHeight="1" x14ac:dyDescent="0.3"/>
    <row r="647" ht="15" customHeight="1" x14ac:dyDescent="0.3"/>
    <row r="648" ht="15" customHeight="1" x14ac:dyDescent="0.3"/>
    <row r="649" ht="15" customHeight="1" x14ac:dyDescent="0.3"/>
    <row r="650" ht="15" customHeight="1" x14ac:dyDescent="0.3"/>
    <row r="651" ht="15" customHeight="1" x14ac:dyDescent="0.3"/>
    <row r="652" ht="15" customHeight="1" x14ac:dyDescent="0.3"/>
    <row r="653" ht="15" customHeight="1" x14ac:dyDescent="0.3"/>
    <row r="654" ht="15" customHeight="1" x14ac:dyDescent="0.3"/>
    <row r="655" ht="15" customHeight="1" x14ac:dyDescent="0.3"/>
    <row r="656" ht="15" customHeight="1" x14ac:dyDescent="0.3"/>
    <row r="657" ht="15" customHeight="1" x14ac:dyDescent="0.3"/>
    <row r="658" ht="15" customHeight="1" x14ac:dyDescent="0.3"/>
    <row r="659" ht="15" customHeight="1" x14ac:dyDescent="0.3"/>
    <row r="660" ht="15" customHeight="1" x14ac:dyDescent="0.3"/>
    <row r="661" ht="15" customHeight="1" x14ac:dyDescent="0.3"/>
    <row r="662" ht="15" customHeight="1" x14ac:dyDescent="0.3"/>
    <row r="663" ht="15" customHeight="1" x14ac:dyDescent="0.3"/>
    <row r="664" ht="15" customHeight="1" x14ac:dyDescent="0.3"/>
    <row r="665" ht="15" customHeight="1" x14ac:dyDescent="0.3"/>
    <row r="666" ht="15" customHeight="1" x14ac:dyDescent="0.3"/>
    <row r="667" ht="15" customHeight="1" x14ac:dyDescent="0.3"/>
    <row r="668" ht="15" customHeight="1" x14ac:dyDescent="0.3"/>
    <row r="669" ht="15" customHeight="1" x14ac:dyDescent="0.3"/>
    <row r="670" ht="15" customHeight="1" x14ac:dyDescent="0.3"/>
    <row r="671" ht="15" customHeight="1" x14ac:dyDescent="0.3"/>
    <row r="672" ht="15" customHeight="1" x14ac:dyDescent="0.3"/>
    <row r="673" ht="15" customHeight="1" x14ac:dyDescent="0.3"/>
    <row r="674" ht="15" customHeight="1" x14ac:dyDescent="0.3"/>
    <row r="675" ht="15" customHeight="1" x14ac:dyDescent="0.3"/>
    <row r="676" ht="15" customHeight="1" x14ac:dyDescent="0.3"/>
    <row r="677" ht="15" customHeight="1" x14ac:dyDescent="0.3"/>
    <row r="678" ht="15" customHeight="1" x14ac:dyDescent="0.3"/>
    <row r="679" ht="15" customHeight="1" x14ac:dyDescent="0.3"/>
    <row r="680" ht="15" customHeight="1" x14ac:dyDescent="0.3"/>
    <row r="681" ht="15" customHeight="1" x14ac:dyDescent="0.3"/>
    <row r="682" ht="15" customHeight="1" x14ac:dyDescent="0.3"/>
    <row r="683" ht="15" customHeight="1" x14ac:dyDescent="0.3"/>
    <row r="684" ht="15" customHeight="1" x14ac:dyDescent="0.3"/>
    <row r="685" ht="15" customHeight="1" x14ac:dyDescent="0.3"/>
    <row r="686" ht="15" customHeight="1" x14ac:dyDescent="0.3"/>
    <row r="687" ht="15" customHeight="1" x14ac:dyDescent="0.3"/>
    <row r="688" ht="15" customHeight="1" x14ac:dyDescent="0.3"/>
    <row r="689" ht="15" customHeight="1" x14ac:dyDescent="0.3"/>
    <row r="690" ht="15" customHeight="1" x14ac:dyDescent="0.3"/>
    <row r="691" ht="15" customHeight="1" x14ac:dyDescent="0.3"/>
    <row r="692" ht="15" customHeight="1" x14ac:dyDescent="0.3"/>
    <row r="693" ht="15" customHeight="1" x14ac:dyDescent="0.3"/>
    <row r="694" ht="15" customHeight="1" x14ac:dyDescent="0.3"/>
    <row r="695" ht="15" customHeight="1" x14ac:dyDescent="0.3"/>
    <row r="696" ht="15" customHeight="1" x14ac:dyDescent="0.3"/>
    <row r="697" ht="15" customHeight="1" x14ac:dyDescent="0.3"/>
    <row r="698" ht="15" customHeight="1" x14ac:dyDescent="0.3"/>
    <row r="699" ht="15" customHeight="1" x14ac:dyDescent="0.3"/>
    <row r="700" ht="15" customHeight="1" x14ac:dyDescent="0.3"/>
    <row r="701" ht="15" customHeight="1" x14ac:dyDescent="0.3"/>
    <row r="702" ht="15" customHeight="1" x14ac:dyDescent="0.3"/>
    <row r="703" ht="15" customHeight="1" x14ac:dyDescent="0.3"/>
    <row r="704" ht="15" customHeight="1" x14ac:dyDescent="0.3"/>
    <row r="705" ht="15" customHeight="1" x14ac:dyDescent="0.3"/>
    <row r="706" ht="15" customHeight="1" x14ac:dyDescent="0.3"/>
    <row r="707" ht="15" customHeight="1" x14ac:dyDescent="0.3"/>
    <row r="708" ht="15" customHeight="1" x14ac:dyDescent="0.3"/>
    <row r="709" ht="15" customHeight="1" x14ac:dyDescent="0.3"/>
    <row r="710" ht="15" customHeight="1" x14ac:dyDescent="0.3"/>
    <row r="711" ht="15" customHeight="1" x14ac:dyDescent="0.3"/>
    <row r="712" ht="15" customHeight="1" x14ac:dyDescent="0.3"/>
    <row r="713" ht="15" customHeight="1" x14ac:dyDescent="0.3"/>
    <row r="714" ht="15" customHeight="1" x14ac:dyDescent="0.3"/>
    <row r="715" ht="15" customHeight="1" x14ac:dyDescent="0.3"/>
    <row r="716" ht="15" customHeight="1" x14ac:dyDescent="0.3"/>
    <row r="717" ht="15" customHeight="1" x14ac:dyDescent="0.3"/>
    <row r="718" ht="15" customHeight="1" x14ac:dyDescent="0.3"/>
    <row r="719" ht="15" customHeight="1" x14ac:dyDescent="0.3"/>
    <row r="720" ht="15" customHeight="1" x14ac:dyDescent="0.3"/>
    <row r="721" ht="15" customHeight="1" x14ac:dyDescent="0.3"/>
    <row r="722" ht="15" customHeight="1" x14ac:dyDescent="0.3"/>
    <row r="723" ht="15" customHeight="1" x14ac:dyDescent="0.3"/>
    <row r="724" ht="15" customHeight="1" x14ac:dyDescent="0.3"/>
    <row r="725" ht="15" customHeight="1" x14ac:dyDescent="0.3"/>
    <row r="726" ht="15" customHeight="1" x14ac:dyDescent="0.3"/>
    <row r="727" ht="15" customHeight="1" x14ac:dyDescent="0.3"/>
    <row r="728" ht="15" customHeight="1" x14ac:dyDescent="0.3"/>
    <row r="729" ht="15" customHeight="1" x14ac:dyDescent="0.3"/>
    <row r="730" ht="15" customHeight="1" x14ac:dyDescent="0.3"/>
    <row r="731" ht="15" customHeight="1" x14ac:dyDescent="0.3"/>
    <row r="732" ht="15" customHeight="1" x14ac:dyDescent="0.3"/>
    <row r="733" ht="15" customHeight="1" x14ac:dyDescent="0.3"/>
    <row r="734" ht="15" customHeight="1" x14ac:dyDescent="0.3"/>
    <row r="735" ht="15" customHeight="1" x14ac:dyDescent="0.3"/>
    <row r="736" ht="15" customHeight="1" x14ac:dyDescent="0.3"/>
    <row r="737" ht="15" customHeight="1" x14ac:dyDescent="0.3"/>
    <row r="738" ht="15" customHeight="1" x14ac:dyDescent="0.3"/>
    <row r="739" ht="15" customHeight="1" x14ac:dyDescent="0.3"/>
    <row r="740" ht="15" customHeight="1" x14ac:dyDescent="0.3"/>
    <row r="741" ht="15" customHeight="1" x14ac:dyDescent="0.3"/>
    <row r="742" ht="15" customHeight="1" x14ac:dyDescent="0.3"/>
    <row r="743" ht="15" customHeight="1" x14ac:dyDescent="0.3"/>
    <row r="744" ht="15" customHeight="1" x14ac:dyDescent="0.3"/>
    <row r="745" ht="15" customHeight="1" x14ac:dyDescent="0.3"/>
    <row r="746" ht="15" customHeight="1" x14ac:dyDescent="0.3"/>
    <row r="747" ht="15" customHeight="1" x14ac:dyDescent="0.3"/>
    <row r="748" ht="15" customHeight="1" x14ac:dyDescent="0.3"/>
    <row r="749" ht="15" customHeight="1" x14ac:dyDescent="0.3"/>
    <row r="750" ht="15" customHeight="1" x14ac:dyDescent="0.3"/>
    <row r="751" ht="15" customHeight="1" x14ac:dyDescent="0.3"/>
    <row r="752" ht="15" customHeight="1" x14ac:dyDescent="0.3"/>
    <row r="753" ht="15" customHeight="1" x14ac:dyDescent="0.3"/>
    <row r="754" ht="15" customHeight="1" x14ac:dyDescent="0.3"/>
    <row r="755" ht="15" customHeight="1" x14ac:dyDescent="0.3"/>
    <row r="756" ht="15" customHeight="1" x14ac:dyDescent="0.3"/>
    <row r="757" ht="15" customHeight="1" x14ac:dyDescent="0.3"/>
    <row r="758" ht="15" customHeight="1" x14ac:dyDescent="0.3"/>
    <row r="759" ht="15" customHeight="1" x14ac:dyDescent="0.3"/>
    <row r="760" ht="15" customHeight="1" x14ac:dyDescent="0.3"/>
    <row r="761" ht="15" customHeight="1" x14ac:dyDescent="0.3"/>
    <row r="762" ht="15" customHeight="1" x14ac:dyDescent="0.3"/>
    <row r="763" ht="15" customHeight="1" x14ac:dyDescent="0.3"/>
    <row r="764" ht="15" customHeight="1" x14ac:dyDescent="0.3"/>
    <row r="765" ht="15" customHeight="1" x14ac:dyDescent="0.3"/>
    <row r="766" ht="15" customHeight="1" x14ac:dyDescent="0.3"/>
    <row r="767" ht="15" customHeight="1" x14ac:dyDescent="0.3"/>
    <row r="768" ht="15" customHeight="1" x14ac:dyDescent="0.3"/>
    <row r="769" ht="15" customHeight="1" x14ac:dyDescent="0.3"/>
    <row r="770" ht="15" customHeight="1" x14ac:dyDescent="0.3"/>
    <row r="771" ht="15" customHeight="1" x14ac:dyDescent="0.3"/>
    <row r="772" ht="15" customHeight="1" x14ac:dyDescent="0.3"/>
    <row r="773" ht="15" customHeight="1" x14ac:dyDescent="0.3"/>
    <row r="774" ht="15" customHeight="1" x14ac:dyDescent="0.3"/>
    <row r="775" ht="15" customHeight="1" x14ac:dyDescent="0.3"/>
    <row r="776" ht="15" customHeight="1" x14ac:dyDescent="0.3"/>
    <row r="777" ht="15" customHeight="1" x14ac:dyDescent="0.3"/>
    <row r="778" ht="15" customHeight="1" x14ac:dyDescent="0.3"/>
    <row r="779" ht="15" customHeight="1" x14ac:dyDescent="0.3"/>
    <row r="780" ht="15" customHeight="1" x14ac:dyDescent="0.3"/>
    <row r="781" ht="15" customHeight="1" x14ac:dyDescent="0.3"/>
    <row r="782" ht="15" customHeight="1" x14ac:dyDescent="0.3"/>
    <row r="783" ht="15" customHeight="1" x14ac:dyDescent="0.3"/>
    <row r="784" ht="15" customHeight="1" x14ac:dyDescent="0.3"/>
    <row r="785" ht="15" customHeight="1" x14ac:dyDescent="0.3"/>
    <row r="786" ht="15" customHeight="1" x14ac:dyDescent="0.3"/>
    <row r="787" ht="15" customHeight="1" x14ac:dyDescent="0.3"/>
    <row r="788" ht="15" customHeight="1" x14ac:dyDescent="0.3"/>
    <row r="789" ht="15" customHeight="1" x14ac:dyDescent="0.3"/>
    <row r="790" ht="15" customHeight="1" x14ac:dyDescent="0.3"/>
    <row r="791" ht="15" customHeight="1" x14ac:dyDescent="0.3"/>
    <row r="792" ht="15" customHeight="1" x14ac:dyDescent="0.3"/>
    <row r="793" ht="15" customHeight="1" x14ac:dyDescent="0.3"/>
    <row r="794" ht="15" customHeight="1" x14ac:dyDescent="0.3"/>
    <row r="795" ht="15" customHeight="1" x14ac:dyDescent="0.3"/>
    <row r="796" ht="15" customHeight="1" x14ac:dyDescent="0.3"/>
    <row r="797" ht="15" customHeight="1" x14ac:dyDescent="0.3"/>
    <row r="798" ht="15" customHeight="1" x14ac:dyDescent="0.3"/>
    <row r="799" ht="15" customHeight="1" x14ac:dyDescent="0.3"/>
    <row r="800" ht="15" customHeight="1" x14ac:dyDescent="0.3"/>
    <row r="801" ht="15" customHeight="1" x14ac:dyDescent="0.3"/>
    <row r="802" ht="15" customHeight="1" x14ac:dyDescent="0.3"/>
    <row r="803" ht="15" customHeight="1" x14ac:dyDescent="0.3"/>
    <row r="804" ht="15" customHeight="1" x14ac:dyDescent="0.3"/>
    <row r="805" ht="15" customHeight="1" x14ac:dyDescent="0.3"/>
    <row r="806" ht="15" customHeight="1" x14ac:dyDescent="0.3"/>
    <row r="807" ht="15" customHeight="1" x14ac:dyDescent="0.3"/>
    <row r="808" ht="15" customHeight="1" x14ac:dyDescent="0.3"/>
    <row r="809" ht="15" customHeight="1" x14ac:dyDescent="0.3"/>
    <row r="810" ht="15" customHeight="1" x14ac:dyDescent="0.3"/>
    <row r="811" ht="15" customHeight="1" x14ac:dyDescent="0.3"/>
    <row r="812" ht="15" customHeight="1" x14ac:dyDescent="0.3"/>
    <row r="813" ht="15" customHeight="1" x14ac:dyDescent="0.3"/>
    <row r="814" ht="15" customHeight="1" x14ac:dyDescent="0.3"/>
    <row r="815" ht="15" customHeight="1" x14ac:dyDescent="0.3"/>
    <row r="816" ht="15" customHeight="1" x14ac:dyDescent="0.3"/>
    <row r="817" ht="15" customHeight="1" x14ac:dyDescent="0.3"/>
    <row r="818" ht="15" customHeight="1" x14ac:dyDescent="0.3"/>
    <row r="819" ht="15" customHeight="1" x14ac:dyDescent="0.3"/>
    <row r="820" ht="15" customHeight="1" x14ac:dyDescent="0.3"/>
    <row r="821" ht="15" customHeight="1" x14ac:dyDescent="0.3"/>
    <row r="822" ht="15" customHeight="1" x14ac:dyDescent="0.3"/>
    <row r="823" ht="15" customHeight="1" x14ac:dyDescent="0.3"/>
    <row r="824" ht="15" customHeight="1" x14ac:dyDescent="0.3"/>
    <row r="825" ht="15" customHeight="1" x14ac:dyDescent="0.3"/>
    <row r="826" ht="15" customHeight="1" x14ac:dyDescent="0.3"/>
    <row r="827" ht="15" customHeight="1" x14ac:dyDescent="0.3"/>
    <row r="828" ht="15" customHeight="1" x14ac:dyDescent="0.3"/>
    <row r="829" ht="15" customHeight="1" x14ac:dyDescent="0.3"/>
    <row r="830" ht="15" customHeight="1" x14ac:dyDescent="0.3"/>
    <row r="831" ht="15" customHeight="1" x14ac:dyDescent="0.3"/>
    <row r="832" ht="15" customHeight="1" x14ac:dyDescent="0.3"/>
    <row r="833" ht="15" customHeight="1" x14ac:dyDescent="0.3"/>
    <row r="834" ht="15" customHeight="1" x14ac:dyDescent="0.3"/>
    <row r="835" ht="15" customHeight="1" x14ac:dyDescent="0.3"/>
    <row r="836" ht="15" customHeight="1" x14ac:dyDescent="0.3"/>
    <row r="837" ht="15" customHeight="1" x14ac:dyDescent="0.3"/>
    <row r="838" ht="15" customHeight="1" x14ac:dyDescent="0.3"/>
    <row r="839" ht="15" customHeight="1" x14ac:dyDescent="0.3"/>
    <row r="840" ht="15" customHeight="1" x14ac:dyDescent="0.3"/>
    <row r="841" ht="15" customHeight="1" x14ac:dyDescent="0.3"/>
    <row r="842" ht="15" customHeight="1" x14ac:dyDescent="0.3"/>
    <row r="843" ht="15" customHeight="1" x14ac:dyDescent="0.3"/>
    <row r="844" ht="15" customHeight="1" x14ac:dyDescent="0.3"/>
    <row r="845" ht="15" customHeight="1" x14ac:dyDescent="0.3"/>
    <row r="846" ht="15" customHeight="1" x14ac:dyDescent="0.3"/>
  </sheetData>
  <autoFilter ref="A6:M857"/>
  <mergeCells count="5">
    <mergeCell ref="A1:D1"/>
    <mergeCell ref="A2:D2"/>
    <mergeCell ref="A3:D3"/>
    <mergeCell ref="A5:M5"/>
    <mergeCell ref="G83:K83"/>
  </mergeCells>
  <pageMargins left="1.1023622047244095" right="0" top="0.55118110236220474"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ABRIL</vt:lpstr>
      <vt:lpstr>'||'!Área_de_impresión</vt:lpstr>
      <vt:lpstr>ABRIL!Área_de_impresión</vt:lpstr>
      <vt:lpstr>'||'!Títulos_a_imprimir</vt:lpstr>
      <vt:lpstr>ABRIL!Títulos_a_imprimir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2025-05-22T19:40:03Z</cp:lastPrinted>
  <dcterms:created xsi:type="dcterms:W3CDTF">2011-02-22T16:45:26Z</dcterms:created>
  <dcterms:modified xsi:type="dcterms:W3CDTF">2025-05-22T19:40:05Z</dcterms:modified>
</cp:coreProperties>
</file>