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1164" windowWidth="18624" windowHeight="6108" activeTab="1"/>
  </bookViews>
  <sheets>
    <sheet name="||" sheetId="96" r:id="rId1"/>
    <sheet name="FEBRERO 2025" sheetId="99" r:id="rId2"/>
  </sheets>
  <definedNames>
    <definedName name="_xlnm._FilterDatabase" localSheetId="1" hidden="1">'FEBRERO 2025'!$A$6:$M$850</definedName>
    <definedName name="_xlnm.Print_Area" localSheetId="0">'||'!$B$4:$Q$35</definedName>
    <definedName name="_xlnm.Print_Area" localSheetId="1">'FEBRERO 2025'!$A$37:$M$84</definedName>
    <definedName name="_xlnm.Print_Titles" localSheetId="0">'||'!$1:$3</definedName>
    <definedName name="_xlnm.Print_Titles" localSheetId="1">'FEBRERO 2025'!$1:$6</definedName>
  </definedNames>
  <calcPr calcId="144525"/>
</workbook>
</file>

<file path=xl/calcChain.xml><?xml version="1.0" encoding="utf-8"?>
<calcChain xmlns="http://schemas.openxmlformats.org/spreadsheetml/2006/main">
  <c r="K81" i="99" l="1"/>
  <c r="K80" i="99"/>
  <c r="K77" i="99"/>
  <c r="G72" i="99"/>
  <c r="G70" i="99"/>
  <c r="K79" i="99" l="1"/>
  <c r="K83" i="99"/>
  <c r="G64" i="99"/>
  <c r="L83" i="99"/>
  <c r="J34" i="96" l="1"/>
</calcChain>
</file>

<file path=xl/sharedStrings.xml><?xml version="1.0" encoding="utf-8"?>
<sst xmlns="http://schemas.openxmlformats.org/spreadsheetml/2006/main" count="487" uniqueCount="323">
  <si>
    <t>CONCEPTO</t>
  </si>
  <si>
    <t>IMPORTE</t>
  </si>
  <si>
    <t>MES</t>
  </si>
  <si>
    <t>FECHA</t>
  </si>
  <si>
    <t xml:space="preserve">NOMBRE </t>
  </si>
  <si>
    <t>GOBIERNO REGIONAL CAJAMARCA
DIRECCION REGIONAL DE ADMINISTRACION
DIRECCION DE TESORERIA</t>
  </si>
  <si>
    <t>ENERO</t>
  </si>
  <si>
    <t>AÑO</t>
  </si>
  <si>
    <t>R/I - T-6</t>
  </si>
  <si>
    <t>SIAF INGRESO</t>
  </si>
  <si>
    <t>ANALISIS TESORERIA</t>
  </si>
  <si>
    <t>SIAF GASTO</t>
  </si>
  <si>
    <t>C/PAGO</t>
  </si>
  <si>
    <t>RUBRO Y T/R</t>
  </si>
  <si>
    <t>AREA USUARIA</t>
  </si>
  <si>
    <t>GLOSA</t>
  </si>
  <si>
    <t>ESTADO SITUACIONAL</t>
  </si>
  <si>
    <t>RFERENCIA DE RESPUESTA</t>
  </si>
  <si>
    <t>Regalias Mineras</t>
  </si>
  <si>
    <t>RDR</t>
  </si>
  <si>
    <t>2102-2019</t>
  </si>
  <si>
    <t>RO</t>
  </si>
  <si>
    <t>2020</t>
  </si>
  <si>
    <t>20000025</t>
  </si>
  <si>
    <t>PENALIDAD APLICADA A SAGASTEGUI FERNANADEZ ZOLILA ESTHER</t>
  </si>
  <si>
    <t xml:space="preserve"> O/S 463  SIAF 2102-2019</t>
  </si>
  <si>
    <t>89-1-2-23/12/19</t>
  </si>
  <si>
    <t>PART FED</t>
  </si>
  <si>
    <t>Gerencia de Desarrollo Socia l Asuntos Poblacionales</t>
  </si>
  <si>
    <t xml:space="preserve"> ASISTENCIA TÉCNICA Y MONITOREO A LAS UNIDADES EJECUTORAS SALUD, SUB REGION DE SALUD:CUTERVO, JAEN Y RED DE SALUD SAN IGNACIO,PARA DAR CUMPLIMIENTO A LOS COMPROMISOS DE GESTION Y METAS DE COBERTURA DE AGUA, ESTABLECIDAS EN EL MARCO DE ASIGNACION POR DESEMPEÑO (CAD) EN EL MARCO DEL (FED). SEGÚN O/S N° 463</t>
  </si>
  <si>
    <t>Consentida</t>
  </si>
  <si>
    <t>20000026</t>
  </si>
  <si>
    <t xml:space="preserve"> PENALIDAD A DISTRIBUIDORA Y SERVICIOS GENERALES CAJAMARCA SRL SEGUN RECIBO N° 25 DEL 10-01-2020 SIAF 6702-2019</t>
  </si>
  <si>
    <t xml:space="preserve"> O/C 728  SIAF 6702-2019</t>
  </si>
  <si>
    <t>6702-2019</t>
  </si>
  <si>
    <t>4878-1-2-26/12/2019</t>
  </si>
  <si>
    <t>Dirección de Abastecimiento</t>
  </si>
  <si>
    <t>PENALIDAD - DISTRIBUIDORA Y SERVICIOS GENERALES CAJAMARCA S.R.L / ADQUISICIÓN DE ÚTILES DE ESCRITORIO Y DE LIMPIEZA SUB GERENCIA DE PROGRAMACIÓN E INVERSIÓN PÚBLICA, SEGUN O/C N° 728</t>
  </si>
  <si>
    <t>20000027</t>
  </si>
  <si>
    <t xml:space="preserve">PENALIDAD A INCIL CHUQUIRUNA JAIME ARTURO </t>
  </si>
  <si>
    <t xml:space="preserve"> O/S 1342  SIAF 5442-2019</t>
  </si>
  <si>
    <t>5442-2019</t>
  </si>
  <si>
    <t>4901-1-2-27/12/19</t>
  </si>
  <si>
    <t>PENALIDAD - INCIL CHUQUIRUNA JAIME ARTURO - CONSULTOR PARA DESARROLLAR EL SISTEMA INTEGRADO DE INFORMACION REGIONAL CAJAMARCA-SIIRCA (03 MODULOS): MODULO "PROYECTOS", MODULO "INDICADORES PEI", MODULO "INDICADORES OMPI", EN EL MARCO DEL PROYECTO "MEJORAMIENTO DE LA CAPACIDAD PRESTADORA DE LOS SERVICIOS DE LA SUBGERENCIA DE PLANEAMIENTO Y COOPERACION TECNICA INTERNACIONAL DEL GOBIERNO REGIONAL CAJAMARCA DISTRITO DE CAJAMARCA - PROVINCIA DE CAJAMARCA-REGION CAJAMARCA"., SEGUN O/S 1342 (SEGUNDA ARMADA)</t>
  </si>
  <si>
    <t>20000028</t>
  </si>
  <si>
    <t xml:space="preserve"> PENALIDAD INVERSIONES LU STATIONERY SAC </t>
  </si>
  <si>
    <t xml:space="preserve"> O/C 642  SIAF 6080-2019</t>
  </si>
  <si>
    <t>6080-2019</t>
  </si>
  <si>
    <t>´4926-2-3-27/12/19</t>
  </si>
  <si>
    <t>PENALIDAD - INVERSIONES LU STATIONERY S.A.C. - ADQUISICIÓN DE MATERIAL DE ESCRITORIO PARA LA DIRECCIÓN DE TESORERIA, SEGUN O/C N° 642</t>
  </si>
  <si>
    <t>20000029</t>
  </si>
  <si>
    <t xml:space="preserve"> PENALIDAD  JUSTO SAC </t>
  </si>
  <si>
    <t xml:space="preserve"> O/S  SIAF 6188-2019</t>
  </si>
  <si>
    <t>6188-2019</t>
  </si>
  <si>
    <t>1089-2-3-27/12/19</t>
  </si>
  <si>
    <t>Gerencia  de Recursos Naturales y Gestion del medio Ambiente</t>
  </si>
  <si>
    <t>PENALIDAD - LO JUSTO S.A.C. / MANTENIMIENTO Y CALIBRACION DE EQUIPOS ISOTERMOS DEL LABORATORIO REGIONAL DEL AGUA DEL GOBIERNO REGIONAL DEL AGUA, SEGUN O/S N° 1533</t>
  </si>
  <si>
    <t>20000030</t>
  </si>
  <si>
    <t xml:space="preserve"> PENALIDAD A VARGAS VASQUEZ REGULO </t>
  </si>
  <si>
    <t xml:space="preserve"> O/S 1908  SIAF 7647-2019</t>
  </si>
  <si>
    <t>7647-2019</t>
  </si>
  <si>
    <t>´5025-1-2-31/12/19</t>
  </si>
  <si>
    <t>Sub Gerente Promocion de Empresas</t>
  </si>
  <si>
    <t>REGULO. VARGAS VASQUEZ, POR EL SERVICIO DE ASISTENTE TECNICO PARA LA PROPUESTA PRODUCTIVA: "MEJORA DE LA PRODUCTIVIDAD DE LA TARA Y SU ARTICULACION COMERCIAL EN EL DISTRITO DE CHANCAY BAÑOS-SANTA CRUZ-CAJ. SEGUN P/S N° 912 DE LA GRDE/SGPE.</t>
  </si>
  <si>
    <t>20000031</t>
  </si>
  <si>
    <t xml:space="preserve">PENALIDAD A BAZAN ARCE ULISES GUILLERMO </t>
  </si>
  <si>
    <t xml:space="preserve"> O/S 1605  SIAF 6606-2019</t>
  </si>
  <si>
    <t>6606-2019</t>
  </si>
  <si>
    <t>1109-1-2-31/12/19</t>
  </si>
  <si>
    <t>Procuraduria Pública Regional</t>
  </si>
  <si>
    <t>PENALIDAD ULISES GUILLERMO BAZAN ARCE, POR EL SERVICIO DE CONSULTORÍA PARA EL SINCERAMIENTO DE CARGA DE EXPEDIENTES JUDICIALES EN MATERIA DE AFPS DE LAS 13 PROVINCIAS, SEDE REGIONAL Y UNIDADES RINDENTES CON SU RESPECTIVO INFORME, SEGUN P/S N° 1637 DE PPR.</t>
  </si>
  <si>
    <t>20000032</t>
  </si>
  <si>
    <t>PENALIDAD A BRIONES RABANAL MAYKLER JUAN</t>
  </si>
  <si>
    <t>O/S 1314  SIAF 5401-2019</t>
  </si>
  <si>
    <t>5401-2019</t>
  </si>
  <si>
    <t>5028-1-2-31/12/19</t>
  </si>
  <si>
    <t>Sub Gerencia Asuntos Poblacionales</t>
  </si>
  <si>
    <t>PENALIDAD BRIONES RABANAL MAYKLER JUAN - POR LA PRESTACIÓN DE SERVICIO PARA ELABORAR PLANES DE COMUNICACIÓN CONTRA LA VIOLENCIA DE GENERO, TRATA DE PERSONAS Y MEJORAR EL CICLO DE DOCUMENTACION Y ASEGURAMIENTO OPORTUNO AL SEGURO INTEGRAL DE SALUD. SEGÚN O/S N° 1314</t>
  </si>
  <si>
    <t>20000033</t>
  </si>
  <si>
    <t>PENALIDAD A CHAVEZ TOVAR ALEX PERCY</t>
  </si>
  <si>
    <t xml:space="preserve"> O/S 1430  SIAF 5766-2019 C/P N° 5031-1-2 RO</t>
  </si>
  <si>
    <t>5766-2019</t>
  </si>
  <si>
    <t>5031-1-2-31/12/19</t>
  </si>
  <si>
    <t>PENALIDAD ALEX PERCY CHAVEZ TOVAR, POR EL SERVICIO DE REALIZAR LA LIQUIDACIÓN TÉCNICA-FINANCIERA Y CIERRE DE LOS PROYECTOS DE INVERSION.. SEGUN P/S N° 1486 DE LA GRDS/SGAP.</t>
  </si>
  <si>
    <t>20000034</t>
  </si>
  <si>
    <t xml:space="preserve">PENALIDAD A CAMSA INGENIEROS S.A.C. </t>
  </si>
  <si>
    <t xml:space="preserve"> O/S 1877  SIAF 7436-2019C/P N° 001-2-4 R.MINER A</t>
  </si>
  <si>
    <t>7436-2019-02/01/2020</t>
  </si>
  <si>
    <t>1-1-4</t>
  </si>
  <si>
    <t>Gerencia Regional de Planificación Presupuesto y Acondicionamiento Territorial</t>
  </si>
  <si>
    <t>PENALIDAD - CAMSA INGENIEROS S.A.C. -/ CONSULTORÍA PARA LA FORMULACIÓN DEL ESTUDIO DE PRE INVERSIÓN "CREACIÓN DEL SERVICIO DE AGUA PARA RIEGO DEL SISTEMA DE RIEGO CANAL COLPA CALLATE-CHORRO BLANCO DISTRITO SAN MIGUEL Y CALQUIS PROVINCIA DE SAN MIGUEL SEGUN P/S N° 1919 DE LA GRI.</t>
  </si>
  <si>
    <t>20000035</t>
  </si>
  <si>
    <t xml:space="preserve">PENALIDAD A MARCELO ROJAS HILARIO VICTOR MARCELO </t>
  </si>
  <si>
    <t xml:space="preserve"> O/S 1904 SIAF 7586-2019</t>
  </si>
  <si>
    <t>7586-2019-07/01/2020</t>
  </si>
  <si>
    <t>8-2-3</t>
  </si>
  <si>
    <t>PENALIDAD - HILARIO VICTOR MARCELO ROJAS,/ SUPERVISIÓN DEL ESTUDIO DE PREINVERSIÓN "CREACIÓN Y MEJORAMIENTO DEL SERVICIO DE AGUA PARA RIEGO CON SISTEMA DE ALMACENAMIENTO Y REGULACIÓN HIDRICA EN EL DIST DE SAN SILVESTRE DE COCHAN -PROV SAN MIGJUEL , SEGUN P/S N° 1936 DE LA UF SEDE CENTRAL .</t>
  </si>
  <si>
    <t>20000036</t>
  </si>
  <si>
    <t xml:space="preserve">PENALIDAD A CONSORCIO ALTO PERU </t>
  </si>
  <si>
    <t xml:space="preserve"> VALORIZACIÓN N° 07  SIAF 7605-2019 C/P N° 014-2-3 RO</t>
  </si>
  <si>
    <t>7605-2019</t>
  </si>
  <si>
    <t>14-2-3-3/1/2020</t>
  </si>
  <si>
    <t>Sub Gerencia Supervision y Liquidaciones</t>
  </si>
  <si>
    <t>PENALIDAD CONSORCIO ALTO PERU - IMPORTE COMPROMETIDO PARA LA CANCELACIÓN DE VALORIZACIÓN DE OBRA N° 07 DEL PROYECTO: CONSTRUCCION DE LA CARRETERA CORTEGANA - SAN ANTONIO - EL CALVARIO - TRES CRUCES - CANDEN, DISTRITO DE CORTEGANA, CELENDIN - CAJAMARCA</t>
  </si>
  <si>
    <t>Obra sin Liquidar</t>
  </si>
  <si>
    <t>20000037</t>
  </si>
  <si>
    <t xml:space="preserve">PENALIDAD A CITEC TRUJILLO E.I.R.L. </t>
  </si>
  <si>
    <t>O/C N° 121 SIAF 1277-2019 C/P N° 022-1-2 RO</t>
  </si>
  <si>
    <t>1277-2019</t>
  </si>
  <si>
    <t>22-1-2-03/01/2020</t>
  </si>
  <si>
    <t>PENALIDAD CITEC TRUJILLO E.I.R.L., POR LA ADQUISICION DE CABLE DE VIDEO PAR A EL CIS DE LA SEDE DEL GRC, SEGUN P/C N° 316 DEL CIS.</t>
  </si>
  <si>
    <t>20000038</t>
  </si>
  <si>
    <t>PENALIDAD A  MYG CONSULTORES SAC</t>
  </si>
  <si>
    <t xml:space="preserve"> ACTA DE CONCILIACION N° 156-2019-C-JUS-CENCOAB SIAF 7658-2019</t>
  </si>
  <si>
    <t>7658-2019</t>
  </si>
  <si>
    <t>3-2-3-3/1/2020</t>
  </si>
  <si>
    <t>PENALIDAD - CONSORCIO QUENGO - CONSULTORIA PARA FORMULACION ESTUDIO DE PREINVERSION DEL PROYECTO "CREACION Y MEJORAMIENTO DEL SERVICIO DE AGUA PARA RIEGO CON SISTEMA DE REPRESAMIENTO EN EL DISTRITO DE SAN SILVESTRE DE COCHAN - PROVINCIA DE SAN MIGUEL"</t>
  </si>
  <si>
    <t>20000048</t>
  </si>
  <si>
    <t xml:space="preserve">PENALIDAD A DISTRIBUIDORA Y SERVICIOS GENERALES CAJAMARCA SRL </t>
  </si>
  <si>
    <t xml:space="preserve"> O/C 727  SIAF 6701-2019</t>
  </si>
  <si>
    <t>6701-2019</t>
  </si>
  <si>
    <t>80-1-2-6/1/2020</t>
  </si>
  <si>
    <t>PENALIDAD - DISTRIBUIDORA Y SERVICIOS GENERALES CAJAMARCA S.R.L / . ADQUISICIÓN DE ALCOHOL EN GEL PARA LA SUBGERENCIA DE PLANEAMIENTO Y COOPERACIÓN TÉCNICA INTERNA INTERNACIONAL, SEGUN O/C N° 727</t>
  </si>
  <si>
    <t>20000050</t>
  </si>
  <si>
    <t>PENALIDAD A.L. SUMINISTROS EIRL</t>
  </si>
  <si>
    <t xml:space="preserve"> O/C 146 SIAF 1345-2019</t>
  </si>
  <si>
    <t>1345-2019-8/1/2020</t>
  </si>
  <si>
    <t>127-2-2-8/1/2020</t>
  </si>
  <si>
    <t>Efectivo</t>
  </si>
  <si>
    <t>A.L. SUMINISTROS E.I.R.L. - ADQUISICIÓN DE TONERS PARA LA GERENCIA REGIONAL DE INFRAESTRUCTURA DE LA SEDE DEL GOBIERNO REGIONAL - ACUERDO MARCO</t>
  </si>
  <si>
    <t>20000063</t>
  </si>
  <si>
    <t xml:space="preserve">PENALIDAD A TRADING SERVICE M&amp;A SRLTDA </t>
  </si>
  <si>
    <t xml:space="preserve"> O/C 648  SIAF 6122-2019</t>
  </si>
  <si>
    <t>6122-2019</t>
  </si>
  <si>
    <t>76-2-3-6/1/2020</t>
  </si>
  <si>
    <t>PENALIDAD - TRADING SERVICE M&amp;A SRLTDA - ADQUISICIÓN DE MONITORES PARA LA UNIDAD DE SEGURIDAD CIUDADANA - ACUERDO MARCO, SEGUN O/C N° 648</t>
  </si>
  <si>
    <t>20000064</t>
  </si>
  <si>
    <t>PENALIDAD A INVERSIONES LU STATIONERY SAC</t>
  </si>
  <si>
    <t xml:space="preserve"> O/C 641 SIAF 6079-2019</t>
  </si>
  <si>
    <t>6079-2019</t>
  </si>
  <si>
    <t>110-2-5-6/1/2020</t>
  </si>
  <si>
    <t>PENALIDAD - INVERSIONES LU STATIONERY S.A.C. - ADQUISICIÓN DE MATERIAL DE ESCRITORIO PARA GERENCIA GENERAL, SEGUN O/C N° 641CO</t>
  </si>
  <si>
    <t>20000065</t>
  </si>
  <si>
    <t xml:space="preserve">PENALIDAD A SINERGIA DEL SUR SRL </t>
  </si>
  <si>
    <t xml:space="preserve"> O/C 832  SIAF 7641-2019</t>
  </si>
  <si>
    <t>7641-2019</t>
  </si>
  <si>
    <t>135-2-3-10/1/2020</t>
  </si>
  <si>
    <t>Sub Gerencia de Promocion Empresarial</t>
  </si>
  <si>
    <t>PENALIDAD - SINERGIA DEL SUR S.R.L. / ADQUISICION DE BIENES PARA LA PROP UESTA PRODUCTIVA: "MEJORA DE LA PRODUCTIVIDAD DE LA TARA Y SU ARTICULACIÓN COMERCIAL EN EL DISTRITO DE CHANCAY BAÑOS, PROV. DE SANTA CRUZ - CAJAMARCA"</t>
  </si>
  <si>
    <t>20000094</t>
  </si>
  <si>
    <t>PENALIDAD A GRAFICA ALMIC EIRL SEGUN RECIBO N° 91 DEL 28-01-2020 SIAF 4734-2019</t>
  </si>
  <si>
    <t xml:space="preserve"> O/C 488 SIAF 4734-2019</t>
  </si>
  <si>
    <t>4734-2019</t>
  </si>
  <si>
    <t>43-1-2-20/1/2020</t>
  </si>
  <si>
    <t>PENALIDAD - GRAFICA ALMIC EIRL / ADQUSICIÓN DE SELLOS PARA LA OFICINA DE PROCURADURÍA SEGUN O/C. 489.</t>
  </si>
  <si>
    <t>20000095</t>
  </si>
  <si>
    <t>PENALIDAD A DULCIANA SRL</t>
  </si>
  <si>
    <t xml:space="preserve"> O/C 833  7523-2019</t>
  </si>
  <si>
    <t>7523-2019</t>
  </si>
  <si>
    <t>41-2-4-20/1/2020</t>
  </si>
  <si>
    <t>PENALIDAD - INVERSIONES DULCIANA S.R.L. ADQUISICIÓN DE MATERIALES DE OF ICINA PARA LA SUB GERENCIA DE OPERACIONES</t>
  </si>
  <si>
    <t>20000106</t>
  </si>
  <si>
    <t>PENALIDAD A SOCIEDAD DE INGENIEROS CAJAMARQUINOS SAC SEGUN RECIBO N° 103 DEL 30-01-2020 SIAF 7376-2019</t>
  </si>
  <si>
    <t xml:space="preserve"> O/C 784 SIAF 7376-2019</t>
  </si>
  <si>
    <t>7376-2019</t>
  </si>
  <si>
    <t>235-24/1/2020</t>
  </si>
  <si>
    <t>PENALIDAD - SOCIEDAD DE INGENIEROS CAJAMARQUINOS S.A.C. ADQUISICION D E UN ESCRITORIO DE MELAMINE, CON MEDIDAS DE0.75 CM X1.30 CM, CON 03 CAJONES Y CHAPA Y CON DIVICION PARA CPU Y ESTABILIZADOR</t>
  </si>
  <si>
    <t>20000107</t>
  </si>
  <si>
    <t xml:space="preserve">PENALIDAD A SOCIEDAD DE INGENIEROS CAJAMARQUINOS SAC </t>
  </si>
  <si>
    <t xml:space="preserve"> O/C 783  SIAF 7378-2019</t>
  </si>
  <si>
    <t>7378-2019</t>
  </si>
  <si>
    <t>230-2-2-24/1/2020</t>
  </si>
  <si>
    <t>PENALIDAD -SOCIEDAD DE INGENIEROS CAJAMARQUINOS S.A.C. / ADQUISICION DE 02 MUEBLES DE ESPERA PARA LA DIRECCION REGIONAL DE ASESORIA JURIDICA..</t>
  </si>
  <si>
    <t>TOTAL PENALIDAD MES DE ENERO 2020</t>
  </si>
  <si>
    <t>PENALIDADES RDR CORRESPONDIENTE  MES DE FEBRERO 2020</t>
  </si>
  <si>
    <t>TOTAL PENALIDADES MES  DE FEBRERO 2020</t>
  </si>
  <si>
    <t>GOBIERNO REGIONAL CAJAMARCA</t>
  </si>
  <si>
    <t xml:space="preserve"> </t>
  </si>
  <si>
    <t>DIRECCION REGIONAL DE ADMINISTRACION</t>
  </si>
  <si>
    <t>DIRECCION DE TESORERIA</t>
  </si>
  <si>
    <t>COMPROBANTE DE PAGO</t>
  </si>
  <si>
    <t>CHEQUE/ CO</t>
  </si>
  <si>
    <t>NOMBRE DEL PROVEEDOR</t>
  </si>
  <si>
    <t>MONTO S/</t>
  </si>
  <si>
    <t>SIAF DEPOSITO</t>
  </si>
  <si>
    <t>PAPELETA T-6</t>
  </si>
  <si>
    <t>FTE . FTO.</t>
  </si>
  <si>
    <t>CONDICION</t>
  </si>
  <si>
    <t>CONSENTIDA</t>
  </si>
  <si>
    <t>SIAF ORIGEN</t>
  </si>
  <si>
    <t>FECHA DEPOSITO</t>
  </si>
  <si>
    <t>GERENCIA</t>
  </si>
  <si>
    <t>RESUMEN</t>
  </si>
  <si>
    <t>RECURSOS ORDINARIOS</t>
  </si>
  <si>
    <t>RECURSOS DIRECTAMENTE RECAUDADOS</t>
  </si>
  <si>
    <t>DONACIONES Y TRANSFERENCIAS</t>
  </si>
  <si>
    <t>RECURSOS POR OPERACIONES OFICIALES DE CRÉDITO</t>
  </si>
  <si>
    <t>FONCOR</t>
  </si>
  <si>
    <t>CANON</t>
  </si>
  <si>
    <t xml:space="preserve">PENALIDAD APLICADA A OLCH INVERSIONES E.I.R.L. </t>
  </si>
  <si>
    <t>137</t>
  </si>
  <si>
    <t xml:space="preserve"> PENALIDAD DE DIAZ MORALES MARINA ANGELMIRA</t>
  </si>
  <si>
    <t>GIRO QUE SE REALIZA POR EL PAGO DE PENALIDAD DE DIAZ MORALES MARINA ANGELMIRA SERVICIO DE DIGITALIZADOR DE LOS DIVERSOS DOCUMENTOS DEL ARCHIVO DEL AÑO 2006 DE LA DIRECCION REGIONAL DE TRABAJO Y PROMOCION DEL EMPLEO TRANSF TR 18</t>
  </si>
  <si>
    <t>25000034</t>
  </si>
  <si>
    <t xml:space="preserve">PENALIDAD APLICADA  JHOCELYN GALLARDO HUAMAN </t>
  </si>
  <si>
    <t>GORECAJ -SEDE CENTRAL RECAUDACION POR LA PENALIDAD APLICADA A LA O/S 1664 SIAF N° 8027 DEL PROVEEDOR JHOCELYN GALLARDO HUAMAN SEGUN PROVEIDO N° D640-2025-GR.CAJ-DRA/DT EXP 000775-2025-003199 DEL 16-01-2025 FONCOR</t>
  </si>
  <si>
    <t>25000093</t>
  </si>
  <si>
    <t>PENALIDAD CORRESPONDIENTE A NOMBRE DEL PROVEEDOR CORREA SANCHEZ ELVIA MILAGROS, PERTENECIENTE A LA SUB GERENCIA DE PROMOCION EMPRESARIAL DEL GRC</t>
  </si>
  <si>
    <t>25000071</t>
  </si>
  <si>
    <t>Penalidad Consentida Escobal Chavez Juan Carlos</t>
  </si>
  <si>
    <t>Penalidad Consentida Escobal Chavez Juan Carlos Directiva 004-2024 EF/52.06 SIAF 8320,O/S 1703, por servicio de terceros - R.D.R</t>
  </si>
  <si>
    <t>Penalidad Consentida a Escobar Chavez Juan Carlos</t>
  </si>
  <si>
    <t>Penalidad Consentida a Escobar Chavez Juan Carlos (R/H 55) 004-2024 EF/52.06 SIAF 8320 , O/S 1703 servicios de tercero RDR</t>
  </si>
  <si>
    <t>Penalidad Consentida a Escobar Olivares Estefani Lisbeth</t>
  </si>
  <si>
    <t>Penalidad Consentida a Escobar Olivares Estefani Lisbeth Directiva 004-2024 EF/52.06 SIAF 11020 ,O/S 2414, servicio de tercero RDR R/I 003</t>
  </si>
  <si>
    <t>Penalidad Consentida aMaqui Mining Cajamarca</t>
  </si>
  <si>
    <t>Penalidad Consentida aMaqui Mining Cajamarca Directiva 004-2024 EF/52.06 SIAF 10592,O/S 2289, servicio de t ercero ROR/I 4</t>
  </si>
  <si>
    <t xml:space="preserve">Penalidad Consentida a Distribuidor y Transporte San Juan </t>
  </si>
  <si>
    <t>Penalidad Consentida a Distribuidor y Transporte San Juan Directiva 004-2024 EF/52.06 SIAF 10607 ,O/S 2289 , servicio de tercero ROR/I 5</t>
  </si>
  <si>
    <t>Penalidad Consentida a chuquimango mori jefferson smith</t>
  </si>
  <si>
    <t>Penalidad Consentida a chuquimango mori jefferson smith Directiva 004-2024 EF/52.06 SIAF 10029 ,O/S 2163 , servicio de tercero ROR/I 06</t>
  </si>
  <si>
    <t xml:space="preserve">Penalidad Consentida Diaz Pichen Sabino </t>
  </si>
  <si>
    <t>Penalidad Consentida Diaz Pichen Sabino David SIAF 1 0733 ,O/s 2356, servicio de terceros, RO R/I 07</t>
  </si>
  <si>
    <t>Penalidad Consentida chasquero terrones</t>
  </si>
  <si>
    <t>Penalidad Consentida chasquero terrones Directiva 004-2024 EF/52.06 SIAF 9247 O/S 2009 SERV TERCEROS FONCO RR/I 15</t>
  </si>
  <si>
    <t xml:space="preserve">Penalidad Consentida Diaz Pichen Sabino David </t>
  </si>
  <si>
    <t>Penalidad Consentida Diaz Pichen Sabino David SIAF 1 0733 ,O/s 2356, servicio de terceros, RO R/I 08</t>
  </si>
  <si>
    <t>Penalidad Consentida Diaz Pichen Sabino David</t>
  </si>
  <si>
    <t>Penalidad Consentida Diaz Pichen Sabino David SIAF 10733 ,O/s 2356, servicio de terceros, RO R/I 09</t>
  </si>
  <si>
    <t xml:space="preserve">Penalidad Consentida a Diaz pichen sbino David </t>
  </si>
  <si>
    <t>Penalidad Consentida a Diaz pichen sbino David Directiva 004-2024 EF/52.06 SIAF 10733 O/s 2356 servicios de terceros RO R/I 10</t>
  </si>
  <si>
    <t xml:space="preserve">Penalidad Consentida a CONSORCIO SAN JOSE </t>
  </si>
  <si>
    <t>Penalidad Consentida a CONSORCIO SN JOSE Directiva 004-2024 EF/52.06 SIAF 13257 OF 68*2024 GR.CAJ GGR MEJ. I E CETPRO FONCOR</t>
  </si>
  <si>
    <t xml:space="preserve">Penalidad Consentida a DIAZ MELCHOR FREDI JHUNIOR </t>
  </si>
  <si>
    <t>Penalidad Consentida a DIAZ MELCHOR FREDI JHUNIOR Directiva 004-2024 EF/52.06 SIAF 5004 ,O/s 1037, servici o de tercero, FONCOR R/I 012</t>
  </si>
  <si>
    <t xml:space="preserve">Penalidad Consentida a bazan briones hernando </t>
  </si>
  <si>
    <t>Penalidad Consentida a bazan briones hernando Directiva 004-2024 EF/52.06 SIAF 8739, O/s O/S 1002SERV TERCE ROS FONCORR/I 13</t>
  </si>
  <si>
    <t>Penalidad Consentida huccha ramirez teofilo</t>
  </si>
  <si>
    <t>Penalidad Consentida huccha ramirez teofilo Directiva 004-2024 EF/52.06 SIAF SIAF 8739 O/S 1903 SERV TERCE ROS FONCORR/I 14</t>
  </si>
  <si>
    <t>Penalidad Consentida delgado rosales Napoleon</t>
  </si>
  <si>
    <t>Penalidad Consentida delgado rosales Napoleon Directiva 004-2024 EF/52.06 SIAF 9307 O/S 2024 SERV TERCEROS FONCORR/I 16</t>
  </si>
  <si>
    <t xml:space="preserve">Penalidad Consentida Gutierrez Llanos Angie Gabriela Noemi </t>
  </si>
  <si>
    <t>Penalidad Consentida Gutierrez Llanos Angie Gabriela Noemi (R/H 6) Directiva 004-2024 EF/52.06 SIAF 749 7,O/s 1490 servicios de terceros - foncorR/I 17</t>
  </si>
  <si>
    <t xml:space="preserve">Penalidad Consentida sanchez Vargas ana iris </t>
  </si>
  <si>
    <t>Penalidad Consentida sanchez Vargas ana iris Directiva 004-2024 EF/52.06 SIAF 10567 O/S 2279 FONCORR/I 18</t>
  </si>
  <si>
    <t xml:space="preserve">Penalidad Consentida San Pedro J &amp; J ASOCIADOS SA </t>
  </si>
  <si>
    <t>Penalidad Consentida San Pedro J &amp; J ASOCIADOS SA Directiva 004-2024 EF/52.06 SIAF 10576 O/S 2305 FONCOR R/I 19</t>
  </si>
  <si>
    <t>Penalidad Consentida JOSE ISAIAS MARIN</t>
  </si>
  <si>
    <t>Penalidad Consentida JOSE ISAIAS MARIN Sanchez Directiva 004-2024 EF/52.06 SIAF10887,O/ 2378 Contrato (027- 2024-GR.CAJ.) mej. del servicio educativo - FONCOR R/I 20 SECTOR:SEDE</t>
  </si>
  <si>
    <t>Penalidad Consentida JUAN EVERT ZUÑIGA DIAZ</t>
  </si>
  <si>
    <t>Penalidad Consentida JUAN EVERT ZUÑIGA DIAZ Directiva 004-2024 EF/52.06 SIAF 11341 O/S 2454 FONCOR)R/I 21</t>
  </si>
  <si>
    <t xml:space="preserve">Penalidad Consentida A BLANCO MASS HECTOR NERY </t>
  </si>
  <si>
    <t>Penalidad Consentida A BLANCO MASS HECTOR NERY Directiva 004-2024 EF/52.06 SIAF 12055 O/S 2612 FONCOR R/ I 22</t>
  </si>
  <si>
    <t>Penalidad Consentida CARDENAS UGARTE JUAN REGULO 3</t>
  </si>
  <si>
    <t>Penalidad Consentida CARDENAS UGARTE JUAN REGULO Directiva 004-2024 EF/52.06 SIAF 12056 O/S 2562 FONCOR R/I 23</t>
  </si>
  <si>
    <t>Penalidad Consentida TERRA SERVICIOS INTEGRALES SAC</t>
  </si>
  <si>
    <t>Penalidad Consentida TERRA SERVICIOS INTEGRALES SAC SIAF 11526 O/S 2498 ROR/I 24</t>
  </si>
  <si>
    <t>PENALIDAD CONSENTIDA A EDINSON ROJAS VEGA</t>
  </si>
  <si>
    <t>PENALIDAD CONSENTIDA A EDINSON ROJAS VEGA SIAF 1152 6 O/S 2498 ROR/I 25</t>
  </si>
  <si>
    <t xml:space="preserve">PENALIDAD CONSENTIDA A ROJAS VEGA EDINSON </t>
  </si>
  <si>
    <t>PENALIDAD CONSENTIDA A ROJAS VEGA EDINSON SIAF 1152 6 O/S 2498 ROR/I 26</t>
  </si>
  <si>
    <t>MES DE ENERO 2025</t>
  </si>
  <si>
    <t>PENALIDAD CONSENTIDA A CONSULTORES CONSTRUCTORES RIBAS EIRL</t>
  </si>
  <si>
    <t>PENALIDAD CONSENTIDA A CONSULTORES CONSTRUCTORES RIBAS EIRLMEJ CARRT 101 SIAF 13509 2024 RO</t>
  </si>
  <si>
    <t>PENALIDAD  MUÑOZ CONTRERAS FANNY</t>
  </si>
  <si>
    <t>PENALIDAD APLICADA A A MUÑOZ CONTRERAS FANNY SIAF 5066, O/S 1052,ASIST TEC PROD LACTEOS FTE FTO FONCOR</t>
  </si>
  <si>
    <t xml:space="preserve">PENALIDAD BAZAN BRIONES HERNANDO - </t>
  </si>
  <si>
    <t>PENALIDAD APLICADA A BAZAN BRIONES HERNANDO - SIAF 5768, O/S 1002, EXPED TEC CONSTRUC Y MEJ CARRETA PE 3N BAMBAMARCA FONCOR</t>
  </si>
  <si>
    <t>PENALIDAD  BAZAN BRIONES HERNANDO</t>
  </si>
  <si>
    <t>PENALIDAD  HUAMAN ALVITES HUGO REINERIO</t>
  </si>
  <si>
    <t>PENALIDAD APLICADA A HUAMAN ALVITES HUGO REINERIO SIAF 914, O/S 2031, SUPERV PLANES DE NEGOCIO FTE FTO FONC OR</t>
  </si>
  <si>
    <t>PENALIDAD  A AYAYPOMA JULCAMORO GERSON JHONATAN</t>
  </si>
  <si>
    <t>PENALIDAD APLICADA A AYAYPOMA JULCAMORO GERSON JHONATAN SIAF 11025, O/S 2420, PROFESION ALCOORD Y PRIOR C POBLADOS-REGALIAS MINERAS</t>
  </si>
  <si>
    <t>PENALIDAD APLICADA A VASQUEZ HUASASQUICHE PATRICIA MARLENE</t>
  </si>
  <si>
    <t>PENALIDAD APLICADA A VASQUEZ HUASASQUICHE PATRICIA MARLENE SIAF 8689, O/S 1866, APOYO ADMINIS GABINETE DE AS ESORES FTE FTO RO</t>
  </si>
  <si>
    <t>PENALIDAD APLICADA A TASILLA CHILON LUIS ANGEL</t>
  </si>
  <si>
    <t>PENALIDAD APLICADA A TASILLA CHILON LUIS ANGEL, SIAF 9219, O/S 1983, SERVICIO PROCURADURIA PÚBLICA FTE FTO RO</t>
  </si>
  <si>
    <t>PENALIDAD APLICADA A SAMANIEGO HUANCAS CESAR MARK .</t>
  </si>
  <si>
    <t>PENALIDAD APLICADA A SAMANIEGO HUANCAS CESAR MARK . SIAF 13221, O/S 2762, IMP MOD SECADORES SOLAR FTE FTO F ONCOR</t>
  </si>
  <si>
    <t>PENALIDAD APLICADA A IDROGO BARBOZA LUCY DARLENY,</t>
  </si>
  <si>
    <t>PENALIDAD APLICADA A IDROGO BARBOZA LUCY DARLENY, SIAF 8287, O/S 1721,ACCIONES MEJORA "PROG ART PREVY RE D E ANEMIA -FONCOR</t>
  </si>
  <si>
    <t>PENALIDAD APLICAD A GUTIERREZ LLANOS ANGIE GABRIELA NOEMI</t>
  </si>
  <si>
    <t>PENALIDAD APLICAD A GUTIERREZ LLANOS ANGIE GABRIELA NOEMI SIAF 7497, O/S 1490, ACTUAL BASE DE DATOS GOBLOCA LES DIRECCION VIVIENDA-FONCOR</t>
  </si>
  <si>
    <t xml:space="preserve">PENALIDAD APLICADA A SANCHEZ ELVIA MILAGROS </t>
  </si>
  <si>
    <t>PENALIDAD APLICADA A SANCHEZ ELVIA MILAGROS SI AF8866, O/S 1934, SERVICIO MEJ PLANTA DE PROC Y COMERC DEL CUY -FONCOR</t>
  </si>
  <si>
    <t>PENALIDAD APLICADA A JOSE ISAIAS MARIN SANCHEZ</t>
  </si>
  <si>
    <t>PENALIDAD APLICADA A JOSE ISAIAS MARIN SANCHEZ. SIA F 10887, O/S 2378, SERV INVENTARIO -FONCOR</t>
  </si>
  <si>
    <t xml:space="preserve">PENALIDAD APLICADA A ZURA </t>
  </si>
  <si>
    <t>PENALIDAD APLICADA A ZURA SERVICIOS Y PRODUCTOS AGROINDUSTRIALES SIAF 13229, O/C 730, BIENES P ARA EL PLA N DE NEGOCIO COSECHA DE CAFE FONCOR</t>
  </si>
  <si>
    <t xml:space="preserve">PENALIDAD APLICADA A LEON HUAMAN PEDRO ELI </t>
  </si>
  <si>
    <t>PENALIDAD APLICADA A LEON HUAMAN PEDRO ELI SIAF 9 567, O/S 2075, PROFESIONAL MEDICO FTE FTO FONCOR</t>
  </si>
  <si>
    <t>PENALIDAD APLICADA A CONSORCIO SUPERVISOR BAÑOS</t>
  </si>
  <si>
    <t>PENALIDAD APLICADA A CONSORCIO SUPERVISOR BAÑOS SIAF 13600, VAL N° 01 - SUPERV EXP TEC MEJ Y AMPL SERV OP MISIONALES -FONCOR</t>
  </si>
  <si>
    <t>PENALIDAD APLICAD A SAGASTEGUI FERNANDEZ ZOILA ESTHER</t>
  </si>
  <si>
    <t>PENALIDAD APLICAD A SAGASTEGUI FERNANDEZ ZOILA ESTHER SIAF 4806, O/S 998, PROFESIONAL PARA GESTOR SOCIAL F TE FTO FONCOR</t>
  </si>
  <si>
    <t xml:space="preserve">PENALIDAD APLICADA A INVERSIONISTAS RONALD </t>
  </si>
  <si>
    <t>PENALIDAD APLICADA A INVERSIONISTAS RONALD SIA F12869, O/C 702, ADQUISICION DE SILLONES GIRATORIOS FTE FTO REGALIAS MINERAS</t>
  </si>
  <si>
    <t>PENALIDAD APLICADA A BARBOZA VARGAS GLADIS LILIAN</t>
  </si>
  <si>
    <t>PENALIDAD APLICADA A BARBOZA VARGAS GLADIS LILIAN SIAF 12230 O/S 2632, ELAB DE MER CHANDISING FERIAS LABOR ALES -TRANSF TR 18</t>
  </si>
  <si>
    <t xml:space="preserve">PENALIDAD APLICDA A GALVEZ MUÑOZ JUAN LUIS MIGUEL </t>
  </si>
  <si>
    <t>PENALIDAD APLICDA A GALVEZ MUÑOZ JUAN LUIS MIGUEL SIAF 10252, O/S 1748, SERVICIO DE UN ABOGADOCONSEJERA REGIONAL JAEN FTE FTO RO</t>
  </si>
  <si>
    <t>PENALIDAD CONSENTIDA A MIGUEL ABANTO URBINA</t>
  </si>
  <si>
    <t>PENALIDAD CONSENTIDA A MIGUEL ABANTO URBINA SIA F8951, O/S 1948, ERVICIO ESPEC GESTIÓN CONTABLE Y ADM FONCOR</t>
  </si>
  <si>
    <t>PENALIDAD CONSENTIDA A A WALTER ISIDRO VELASQUEZ ZEÑA</t>
  </si>
  <si>
    <t>PENALIDAD CONSENTIDA A A WALTER ISIDRO VELASQUEZ ZEÑA, SIAF 1886, O/S 2568SUPERVISOR INST FUNCIO SISTEMAS DE AGUA POTABLE FONCOR</t>
  </si>
  <si>
    <t>PENALIDAD APLICADA A CABRERA HERNANDEZ JOSE RICARDO-</t>
  </si>
  <si>
    <t>PENALIDAD APLICADA A CABRERA HERNANDEZ JOSE RICARDO- SULTORÍA SIAF 13589, O/S 2795, EXP TÉC: " RECUP SERV ECOSIS REGU HÍDRICA CELENDÍN,-FONCOR</t>
  </si>
  <si>
    <t>PENALIDAD APLICADA A OLCH INVERSIONES E.I.R.L. SIAF13593, O/C 756, BIENES MEJ COMERCIAL QUESO TIPO SUIZO -FONCOR</t>
  </si>
  <si>
    <t>PENALIDAD APLICADA A NIETO CHEVEZ MARIO RICARDO VALENTIN</t>
  </si>
  <si>
    <t>PENALIDAD APLICADA A NIETO CHEVEZ MARIO RICARDO VALENTIN SIAF 10420, O/S 2241, ASSITENTE ADMINISTRATIVO RO</t>
  </si>
  <si>
    <t xml:space="preserve">PENALIDAD APLICADA A RAMOS ORTIZ ELVIA </t>
  </si>
  <si>
    <t>PENALIDAD APLICADA A RAMOS ORTIZ ELVIA SIAF 1073 0, O/S 2353, FISCALIZACION AL CONSEJERO DE CHOTA RO</t>
  </si>
  <si>
    <t>Penalidad  Rabanal Ibañez Genner</t>
  </si>
  <si>
    <t>Penalidad Consentida a Rabanal Ibañez Genner Directiva 004-2024 EF.52.06 SIAF 1095 FONCOR</t>
  </si>
  <si>
    <t xml:space="preserve">PENALIDAD FEBRERO </t>
  </si>
  <si>
    <t>RELACION DE PENALIDADES APLICADAS AL MES DE MARZO 2025</t>
  </si>
  <si>
    <t>ACUMULADO MES DE MARZO 2025</t>
  </si>
  <si>
    <t>PENALIDAD CONSORCIO JC INGENIEROS SIAF 1399 O/S 207 ELABORACION EXPEDIENTES TECNICOS FTE FTO FONCOR R/I 70</t>
  </si>
  <si>
    <t>Penalidad Consentida Ancol Ingenieros SAC SIAF 2432,O/S , por servicio de ceros - Ampliación IE 821425 FONCOR</t>
  </si>
  <si>
    <t>Penalidad Consentida a Tejada Silva Noemi ,O/S 36 SIAF 285,O/S 36, por servicio de terceros - R.O</t>
  </si>
  <si>
    <t>Penalidad Consentida a Ingeniería Consultoría Centro de Investigación Gestión y Serv. Generales S IAF 1893 Construccióne Instalación secadores solares Fte Fto Canon R/I 74</t>
  </si>
  <si>
    <t>Penalidad Consentida a Ingeniería Consultoría Centro de Investigación Gestión y Serv. Generales SIAF 1893 Construccióne Instalación de secadores Solares FTE FTO CANON</t>
  </si>
  <si>
    <t>PENALIDAD 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</si>
</sst>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
  </numFmts>
  <fonts count="27" x14ac:knownFonts="1">
    <font>
      <sz val="11"/>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1"/>
      <name val="Calibri"/>
      <family val="2"/>
      <scheme val="minor"/>
    </font>
    <font>
      <sz val="14"/>
      <color theme="1"/>
      <name val="Cooper Black"/>
      <family val="1"/>
    </font>
    <font>
      <b/>
      <sz val="6"/>
      <name val="Calibri"/>
      <family val="2"/>
    </font>
    <font>
      <sz val="8"/>
      <name val="Calibri"/>
      <family val="2"/>
      <scheme val="minor"/>
    </font>
    <font>
      <sz val="9"/>
      <name val="Calibri"/>
      <family val="2"/>
      <scheme val="minor"/>
    </font>
    <font>
      <b/>
      <sz val="8"/>
      <name val="Calibri"/>
      <family val="2"/>
      <scheme val="minor"/>
    </font>
    <font>
      <b/>
      <sz val="9"/>
      <name val="Calibri"/>
      <family val="2"/>
      <scheme val="minor"/>
    </font>
    <font>
      <sz val="9"/>
      <color theme="1"/>
      <name val="Arial Narrow"/>
      <family val="2"/>
    </font>
    <font>
      <sz val="9"/>
      <name val="Arial Narrow"/>
      <family val="2"/>
    </font>
    <font>
      <sz val="8"/>
      <name val="Arial Narrow"/>
      <family val="2"/>
    </font>
    <font>
      <b/>
      <sz val="8"/>
      <name val="Arial Narrow"/>
      <family val="2"/>
    </font>
    <font>
      <b/>
      <sz val="10"/>
      <name val="Arial Narrow"/>
      <family val="2"/>
    </font>
    <font>
      <sz val="6"/>
      <name val="Calibri"/>
      <family val="2"/>
      <scheme val="minor"/>
    </font>
    <font>
      <sz val="10"/>
      <name val="Calibri"/>
      <family val="2"/>
      <scheme val="minor"/>
    </font>
    <font>
      <b/>
      <sz val="10"/>
      <name val="Calibri"/>
      <family val="2"/>
      <scheme val="minor"/>
    </font>
    <font>
      <sz val="16"/>
      <name val="Cooper Black"/>
      <family val="1"/>
    </font>
    <font>
      <b/>
      <sz val="7"/>
      <name val="Arial Narrow"/>
      <family val="2"/>
    </font>
    <font>
      <sz val="7"/>
      <name val="Arial Narrow"/>
      <family val="2"/>
    </font>
    <font>
      <sz val="8"/>
      <color theme="1"/>
      <name val="Calibri"/>
      <family val="2"/>
      <scheme val="minor"/>
    </font>
    <font>
      <b/>
      <sz val="11"/>
      <color theme="1"/>
      <name val="Calibri"/>
      <family val="2"/>
      <scheme val="minor"/>
    </font>
    <font>
      <sz val="7"/>
      <color theme="1"/>
      <name val="Calibri"/>
      <family val="2"/>
      <scheme val="minor"/>
    </font>
    <font>
      <b/>
      <sz val="7"/>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23"/>
      </patternFill>
    </fill>
  </fills>
  <borders count="30">
    <border>
      <left/>
      <right/>
      <top/>
      <bottom/>
      <diagonal/>
    </border>
    <border>
      <left style="hair">
        <color auto="1"/>
      </left>
      <right style="hair">
        <color auto="1"/>
      </right>
      <top style="hair">
        <color auto="1"/>
      </top>
      <bottom style="hair">
        <color auto="1"/>
      </bottom>
      <diagonal/>
    </border>
    <border>
      <left/>
      <right/>
      <top/>
      <bottom style="hair">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auto="1"/>
      </left>
      <right/>
      <top/>
      <bottom/>
      <diagonal/>
    </border>
    <border>
      <left/>
      <right style="hair">
        <color auto="1"/>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double">
        <color auto="1"/>
      </bottom>
      <diagonal/>
    </border>
    <border>
      <left/>
      <right style="thin">
        <color auto="1"/>
      </right>
      <top/>
      <bottom style="double">
        <color auto="1"/>
      </bottom>
      <diagonal/>
    </border>
    <border>
      <left style="thin">
        <color theme="0" tint="-0.499984740745262"/>
      </left>
      <right/>
      <top style="thin">
        <color theme="0" tint="-0.499984740745262"/>
      </top>
      <bottom/>
      <diagonal/>
    </border>
    <border>
      <left style="thin">
        <color theme="0" tint="-0.499984740745262"/>
      </left>
      <right/>
      <top style="thin">
        <color theme="0" tint="-0.499984740745262"/>
      </top>
      <bottom style="double">
        <color auto="1"/>
      </bottom>
      <diagonal/>
    </border>
    <border>
      <left/>
      <right style="thin">
        <color theme="0" tint="-0.499984740745262"/>
      </right>
      <top style="thin">
        <color theme="0" tint="-0.499984740745262"/>
      </top>
      <bottom style="double">
        <color auto="1"/>
      </bottom>
      <diagonal/>
    </border>
    <border>
      <left style="thin">
        <color theme="0" tint="-0.499984740745262"/>
      </left>
      <right style="thin">
        <color theme="0" tint="-0.499984740745262"/>
      </right>
      <top style="thin">
        <color theme="0" tint="-0.499984740745262"/>
      </top>
      <bottom/>
      <diagonal/>
    </border>
    <border>
      <left style="dashed">
        <color auto="1"/>
      </left>
      <right/>
      <top style="dashed">
        <color auto="1"/>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hair">
        <color indexed="64"/>
      </left>
      <right style="hair">
        <color indexed="64"/>
      </right>
      <top style="dashed">
        <color auto="1"/>
      </top>
      <bottom style="thin">
        <color auto="1"/>
      </bottom>
      <diagonal/>
    </border>
  </borders>
  <cellStyleXfs count="1">
    <xf numFmtId="0" fontId="0" fillId="0" borderId="0"/>
  </cellStyleXfs>
  <cellXfs count="153">
    <xf numFmtId="0" fontId="0" fillId="0" borderId="0" xfId="0"/>
    <xf numFmtId="4" fontId="0" fillId="0" borderId="0" xfId="0" applyNumberFormat="1"/>
    <xf numFmtId="0" fontId="2" fillId="2" borderId="1" xfId="0" applyFont="1" applyFill="1" applyBorder="1" applyAlignment="1">
      <alignment horizontal="center" vertical="center" wrapText="1"/>
    </xf>
    <xf numFmtId="0" fontId="0" fillId="0" borderId="0" xfId="0"/>
    <xf numFmtId="0" fontId="0" fillId="0" borderId="0" xfId="0" applyAlignment="1">
      <alignment vertical="center"/>
    </xf>
    <xf numFmtId="0" fontId="4" fillId="0" borderId="0" xfId="0" applyFont="1" applyAlignment="1">
      <alignment horizontal="center" vertical="center"/>
    </xf>
    <xf numFmtId="0" fontId="7" fillId="0" borderId="0" xfId="0" applyFont="1" applyAlignment="1">
      <alignment vertical="center"/>
    </xf>
    <xf numFmtId="49" fontId="0" fillId="0" borderId="0" xfId="0" applyNumberFormat="1" applyAlignment="1">
      <alignment vertical="center"/>
    </xf>
    <xf numFmtId="0" fontId="8" fillId="0" borderId="0" xfId="0" applyFont="1" applyAlignment="1">
      <alignment vertical="center" wrapText="1"/>
    </xf>
    <xf numFmtId="0" fontId="4" fillId="3" borderId="0" xfId="0" applyFont="1" applyFill="1" applyAlignment="1">
      <alignment vertical="center" wrapText="1"/>
    </xf>
    <xf numFmtId="0" fontId="4" fillId="0" borderId="0" xfId="0" applyFont="1" applyAlignment="1">
      <alignment vertical="center" wrapText="1"/>
    </xf>
    <xf numFmtId="0" fontId="0" fillId="0" borderId="0" xfId="0" applyFill="1" applyAlignment="1">
      <alignment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Fill="1" applyAlignment="1">
      <alignment vertical="center"/>
    </xf>
    <xf numFmtId="0" fontId="1" fillId="0" borderId="1" xfId="0" applyFont="1" applyFill="1" applyBorder="1" applyAlignment="1">
      <alignment vertical="center" wrapText="1"/>
    </xf>
    <xf numFmtId="0" fontId="12" fillId="0" borderId="3" xfId="0" applyFont="1" applyFill="1" applyBorder="1" applyAlignment="1">
      <alignment vertical="center" wrapText="1"/>
    </xf>
    <xf numFmtId="0" fontId="12" fillId="3" borderId="3" xfId="0" applyFont="1" applyFill="1" applyBorder="1" applyAlignment="1">
      <alignment vertical="center" wrapText="1"/>
    </xf>
    <xf numFmtId="0" fontId="12" fillId="0" borderId="0" xfId="0" applyFont="1" applyFill="1" applyAlignment="1">
      <alignment horizontal="center" vertical="center"/>
    </xf>
    <xf numFmtId="164" fontId="12" fillId="0" borderId="0" xfId="0" applyNumberFormat="1" applyFont="1" applyFill="1" applyAlignment="1">
      <alignment horizontal="center" vertical="center"/>
    </xf>
    <xf numFmtId="0" fontId="13" fillId="0" borderId="0" xfId="0" applyFont="1" applyFill="1" applyAlignment="1">
      <alignment vertical="center"/>
    </xf>
    <xf numFmtId="49" fontId="11" fillId="0" borderId="0" xfId="0" applyNumberFormat="1" applyFont="1" applyFill="1" applyAlignment="1">
      <alignment vertical="center"/>
    </xf>
    <xf numFmtId="0" fontId="12" fillId="0" borderId="0" xfId="0" applyFont="1" applyFill="1" applyAlignment="1">
      <alignment vertical="center" wrapText="1"/>
    </xf>
    <xf numFmtId="0" fontId="12" fillId="3" borderId="0" xfId="0" applyFont="1" applyFill="1" applyAlignment="1">
      <alignmen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vertical="center" wrapText="1"/>
    </xf>
    <xf numFmtId="164" fontId="12" fillId="0" borderId="3" xfId="0" applyNumberFormat="1" applyFont="1" applyFill="1" applyBorder="1" applyAlignment="1">
      <alignment horizontal="center" vertical="center" wrapText="1"/>
    </xf>
    <xf numFmtId="49" fontId="11" fillId="0" borderId="3" xfId="0" applyNumberFormat="1" applyFont="1" applyFill="1" applyBorder="1" applyAlignment="1">
      <alignment vertical="center" wrapText="1"/>
    </xf>
    <xf numFmtId="164" fontId="1" fillId="0" borderId="1" xfId="0" applyNumberFormat="1" applyFont="1" applyBorder="1" applyAlignment="1">
      <alignment vertical="center" wrapText="1"/>
    </xf>
    <xf numFmtId="0" fontId="1" fillId="0" borderId="1" xfId="0" applyNumberFormat="1" applyFont="1" applyBorder="1" applyAlignment="1">
      <alignment vertical="center" wrapText="1"/>
    </xf>
    <xf numFmtId="4" fontId="1" fillId="0" borderId="1" xfId="0" applyNumberFormat="1" applyFont="1" applyFill="1" applyBorder="1" applyAlignment="1">
      <alignment vertical="top" wrapText="1"/>
    </xf>
    <xf numFmtId="4" fontId="1" fillId="0" borderId="1" xfId="0" quotePrefix="1" applyNumberFormat="1" applyFont="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1" fillId="0" borderId="1" xfId="0" quotePrefix="1" applyNumberFormat="1" applyFont="1" applyBorder="1" applyAlignment="1">
      <alignment vertical="center" wrapText="1"/>
    </xf>
    <xf numFmtId="0" fontId="14" fillId="0" borderId="3" xfId="0" applyFont="1" applyFill="1" applyBorder="1" applyAlignment="1">
      <alignment vertical="center" wrapText="1"/>
    </xf>
    <xf numFmtId="4" fontId="15" fillId="0" borderId="3" xfId="0" applyNumberFormat="1" applyFont="1" applyFill="1" applyBorder="1" applyAlignment="1">
      <alignment horizontal="center" vertical="center" wrapText="1"/>
    </xf>
    <xf numFmtId="4" fontId="1" fillId="0" borderId="1" xfId="0" applyNumberFormat="1" applyFont="1" applyFill="1" applyBorder="1" applyAlignment="1">
      <alignment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164" fontId="12" fillId="0" borderId="8" xfId="0" applyNumberFormat="1" applyFont="1" applyFill="1" applyBorder="1" applyAlignment="1">
      <alignment horizontal="center" vertical="center" wrapText="1"/>
    </xf>
    <xf numFmtId="0" fontId="13" fillId="0" borderId="8" xfId="0" applyFont="1" applyFill="1" applyBorder="1" applyAlignment="1">
      <alignment vertical="center" wrapText="1"/>
    </xf>
    <xf numFmtId="49" fontId="11" fillId="0" borderId="8" xfId="0" applyNumberFormat="1" applyFont="1" applyFill="1" applyBorder="1" applyAlignment="1">
      <alignment vertical="center" wrapText="1"/>
    </xf>
    <xf numFmtId="0" fontId="12" fillId="0" borderId="8" xfId="0" applyFont="1" applyFill="1" applyBorder="1" applyAlignment="1">
      <alignment vertical="center" wrapText="1"/>
    </xf>
    <xf numFmtId="0" fontId="12" fillId="3" borderId="8" xfId="0" applyFont="1" applyFill="1" applyBorder="1" applyAlignment="1">
      <alignment vertical="center" wrapText="1"/>
    </xf>
    <xf numFmtId="164" fontId="1" fillId="0" borderId="9" xfId="0" applyNumberFormat="1" applyFont="1" applyFill="1" applyBorder="1" applyAlignment="1">
      <alignment vertical="center" wrapText="1"/>
    </xf>
    <xf numFmtId="0" fontId="1" fillId="0" borderId="9" xfId="0" applyFont="1" applyBorder="1" applyAlignment="1">
      <alignment vertical="center" wrapText="1"/>
    </xf>
    <xf numFmtId="164" fontId="1" fillId="0" borderId="9" xfId="0" applyNumberFormat="1" applyFont="1" applyBorder="1" applyAlignment="1">
      <alignment vertical="center" wrapText="1"/>
    </xf>
    <xf numFmtId="0" fontId="1" fillId="0" borderId="9" xfId="0" applyNumberFormat="1" applyFont="1" applyBorder="1" applyAlignment="1">
      <alignment vertical="center" wrapText="1"/>
    </xf>
    <xf numFmtId="0" fontId="1" fillId="0" borderId="9" xfId="0" applyNumberFormat="1"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9" xfId="0" applyNumberFormat="1" applyFont="1" applyFill="1" applyBorder="1" applyAlignment="1">
      <alignment vertical="top" wrapText="1"/>
    </xf>
    <xf numFmtId="4" fontId="2" fillId="0" borderId="9" xfId="0" applyNumberFormat="1" applyFont="1" applyBorder="1" applyAlignment="1">
      <alignment vertical="center" wrapText="1"/>
    </xf>
    <xf numFmtId="4" fontId="2" fillId="0" borderId="1" xfId="0" applyNumberFormat="1" applyFont="1" applyFill="1" applyBorder="1" applyAlignment="1">
      <alignment vertical="center" wrapText="1"/>
    </xf>
    <xf numFmtId="4" fontId="1" fillId="0" borderId="9" xfId="0" applyNumberFormat="1" applyFont="1" applyFill="1" applyBorder="1" applyAlignment="1">
      <alignment vertical="top" wrapText="1"/>
    </xf>
    <xf numFmtId="4" fontId="2" fillId="0" borderId="9" xfId="0" applyNumberFormat="1" applyFont="1" applyFill="1" applyBorder="1" applyAlignment="1">
      <alignment vertical="center" wrapText="1"/>
    </xf>
    <xf numFmtId="4" fontId="1" fillId="0" borderId="9" xfId="0" applyNumberFormat="1" applyFont="1" applyBorder="1" applyAlignment="1">
      <alignment vertical="center" wrapText="1"/>
    </xf>
    <xf numFmtId="4" fontId="1" fillId="0" borderId="9" xfId="0" quotePrefix="1" applyNumberFormat="1" applyFont="1" applyBorder="1" applyAlignment="1">
      <alignment vertical="center" wrapText="1"/>
    </xf>
    <xf numFmtId="0" fontId="17" fillId="0" borderId="0" xfId="0" applyFont="1" applyAlignment="1">
      <alignment horizontal="left" vertical="center" wrapText="1"/>
    </xf>
    <xf numFmtId="0" fontId="18" fillId="0" borderId="0" xfId="0" applyFont="1" applyAlignment="1">
      <alignment vertical="center" wrapText="1"/>
    </xf>
    <xf numFmtId="4" fontId="17" fillId="0" borderId="0" xfId="0" applyNumberFormat="1" applyFont="1" applyAlignment="1">
      <alignment horizontal="center" vertical="center"/>
    </xf>
    <xf numFmtId="0" fontId="17" fillId="0" borderId="0" xfId="0" applyNumberFormat="1" applyFont="1" applyAlignment="1">
      <alignment horizontal="center" vertical="center"/>
    </xf>
    <xf numFmtId="165" fontId="17" fillId="0" borderId="0" xfId="0" applyNumberFormat="1" applyFont="1" applyAlignment="1">
      <alignment horizontal="center" vertical="center"/>
    </xf>
    <xf numFmtId="0" fontId="17" fillId="0" borderId="0" xfId="0" applyFont="1" applyAlignment="1">
      <alignment horizontal="left" vertical="center"/>
    </xf>
    <xf numFmtId="0" fontId="19" fillId="0" borderId="12" xfId="0" applyFont="1" applyBorder="1" applyAlignment="1">
      <alignment horizontal="center" vertical="center"/>
    </xf>
    <xf numFmtId="165" fontId="21" fillId="0" borderId="13" xfId="0" applyNumberFormat="1" applyFont="1" applyFill="1" applyBorder="1" applyAlignment="1">
      <alignment horizontal="center" vertical="center"/>
    </xf>
    <xf numFmtId="165" fontId="21" fillId="0" borderId="13" xfId="0" applyNumberFormat="1" applyFont="1" applyBorder="1" applyAlignment="1">
      <alignment horizontal="center" vertical="center" wrapText="1"/>
    </xf>
    <xf numFmtId="165" fontId="21" fillId="0" borderId="13" xfId="0" applyNumberFormat="1" applyFont="1" applyBorder="1" applyAlignment="1">
      <alignment horizontal="center" vertical="center"/>
    </xf>
    <xf numFmtId="0" fontId="14" fillId="4" borderId="13"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13" xfId="0" applyFont="1" applyFill="1" applyBorder="1" applyAlignment="1">
      <alignment horizontal="left" vertical="center" wrapText="1"/>
    </xf>
    <xf numFmtId="4" fontId="14" fillId="4" borderId="13" xfId="0" applyNumberFormat="1" applyFont="1" applyFill="1" applyBorder="1" applyAlignment="1">
      <alignment horizontal="center" vertical="center"/>
    </xf>
    <xf numFmtId="0" fontId="14" fillId="4" borderId="13" xfId="0" applyNumberFormat="1" applyFont="1" applyFill="1" applyBorder="1" applyAlignment="1">
      <alignment horizontal="center" vertical="center"/>
    </xf>
    <xf numFmtId="0" fontId="14" fillId="4" borderId="14" xfId="0" applyFont="1" applyFill="1" applyBorder="1" applyAlignment="1">
      <alignment horizontal="center" vertical="center" wrapText="1"/>
    </xf>
    <xf numFmtId="0" fontId="13" fillId="0" borderId="13" xfId="0" applyFont="1" applyBorder="1" applyAlignment="1">
      <alignment horizontal="left" vertical="center" wrapText="1"/>
    </xf>
    <xf numFmtId="164" fontId="0" fillId="0" borderId="0" xfId="0" applyNumberFormat="1"/>
    <xf numFmtId="4" fontId="20" fillId="0" borderId="13" xfId="0" applyNumberFormat="1" applyFont="1" applyFill="1" applyBorder="1" applyAlignment="1">
      <alignment vertical="center"/>
    </xf>
    <xf numFmtId="0" fontId="22" fillId="0" borderId="15" xfId="0" applyFont="1" applyFill="1" applyBorder="1"/>
    <xf numFmtId="0" fontId="0" fillId="0" borderId="16" xfId="0" applyFill="1" applyBorder="1"/>
    <xf numFmtId="0" fontId="0" fillId="0" borderId="14" xfId="0" applyFill="1" applyBorder="1"/>
    <xf numFmtId="4" fontId="21" fillId="0" borderId="13" xfId="0" applyNumberFormat="1" applyFont="1" applyFill="1" applyBorder="1" applyAlignment="1">
      <alignment vertical="center"/>
    </xf>
    <xf numFmtId="164"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13" fillId="0" borderId="13" xfId="0" applyFont="1" applyFill="1" applyBorder="1" applyAlignment="1">
      <alignment horizontal="left" vertical="center" wrapText="1"/>
    </xf>
    <xf numFmtId="14" fontId="22" fillId="0" borderId="1" xfId="0" quotePrefix="1" applyNumberFormat="1" applyFont="1" applyFill="1" applyBorder="1" applyAlignment="1">
      <alignment horizontal="center" vertical="center" wrapText="1"/>
    </xf>
    <xf numFmtId="0" fontId="24" fillId="0" borderId="0" xfId="0" applyFont="1" applyFill="1" applyAlignment="1">
      <alignment vertical="center" wrapText="1"/>
    </xf>
    <xf numFmtId="0" fontId="0" fillId="0" borderId="0" xfId="0" applyFill="1"/>
    <xf numFmtId="0" fontId="0" fillId="0" borderId="13" xfId="0" applyFill="1" applyBorder="1"/>
    <xf numFmtId="0" fontId="0" fillId="0" borderId="15" xfId="0" applyFill="1" applyBorder="1"/>
    <xf numFmtId="4" fontId="23" fillId="0" borderId="13" xfId="0" applyNumberFormat="1" applyFont="1" applyFill="1" applyBorder="1"/>
    <xf numFmtId="164" fontId="24" fillId="0" borderId="13" xfId="0" applyNumberFormat="1" applyFont="1" applyFill="1" applyBorder="1" applyAlignment="1">
      <alignment vertical="center" wrapText="1"/>
    </xf>
    <xf numFmtId="0" fontId="24" fillId="0" borderId="13" xfId="0" applyFont="1" applyBorder="1"/>
    <xf numFmtId="164" fontId="24" fillId="0" borderId="1" xfId="0" applyNumberFormat="1" applyFont="1" applyFill="1" applyBorder="1" applyAlignment="1">
      <alignment vertical="center" wrapText="1"/>
    </xf>
    <xf numFmtId="0" fontId="24" fillId="0" borderId="1" xfId="0" applyNumberFormat="1" applyFont="1" applyFill="1" applyBorder="1" applyAlignment="1">
      <alignment vertical="center" wrapText="1"/>
    </xf>
    <xf numFmtId="0" fontId="0" fillId="0" borderId="13" xfId="0" applyBorder="1"/>
    <xf numFmtId="4" fontId="24" fillId="0" borderId="13" xfId="0" applyNumberFormat="1" applyFont="1" applyBorder="1"/>
    <xf numFmtId="164" fontId="0" fillId="0" borderId="13" xfId="0" applyNumberFormat="1" applyBorder="1"/>
    <xf numFmtId="0" fontId="0" fillId="0" borderId="18" xfId="0" applyBorder="1"/>
    <xf numFmtId="0" fontId="25" fillId="0" borderId="18" xfId="0" applyFont="1" applyBorder="1"/>
    <xf numFmtId="164" fontId="0" fillId="0" borderId="18" xfId="0" applyNumberFormat="1" applyBorder="1"/>
    <xf numFmtId="4" fontId="26" fillId="0" borderId="18" xfId="0" applyNumberFormat="1" applyFont="1" applyBorder="1"/>
    <xf numFmtId="0" fontId="22" fillId="0" borderId="0" xfId="0" applyFont="1" applyAlignment="1">
      <alignment vertical="center"/>
    </xf>
    <xf numFmtId="165" fontId="13" fillId="0" borderId="20" xfId="0" applyNumberFormat="1" applyFont="1" applyFill="1" applyBorder="1" applyAlignment="1">
      <alignment horizontal="center" vertical="center"/>
    </xf>
    <xf numFmtId="0" fontId="0" fillId="0" borderId="15" xfId="0" applyBorder="1"/>
    <xf numFmtId="0" fontId="0" fillId="0" borderId="21" xfId="0" applyBorder="1"/>
    <xf numFmtId="164" fontId="25" fillId="0" borderId="19" xfId="0" applyNumberFormat="1" applyFont="1" applyFill="1" applyBorder="1" applyAlignment="1">
      <alignment vertical="center" wrapText="1"/>
    </xf>
    <xf numFmtId="0" fontId="0" fillId="0" borderId="14" xfId="0" applyBorder="1"/>
    <xf numFmtId="0" fontId="24" fillId="0" borderId="22" xfId="0" applyFont="1" applyBorder="1"/>
    <xf numFmtId="14" fontId="24" fillId="0" borderId="13" xfId="0" applyNumberFormat="1" applyFont="1" applyFill="1" applyBorder="1" applyAlignment="1">
      <alignment vertical="center" wrapText="1"/>
    </xf>
    <xf numFmtId="0" fontId="24" fillId="0" borderId="13" xfId="0" applyNumberFormat="1"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vertical="center" wrapText="1"/>
    </xf>
    <xf numFmtId="14" fontId="24" fillId="0" borderId="13" xfId="0" quotePrefix="1" applyNumberFormat="1" applyFont="1" applyFill="1" applyBorder="1" applyAlignment="1">
      <alignment horizontal="center" vertical="center" wrapText="1"/>
    </xf>
    <xf numFmtId="165" fontId="14" fillId="4" borderId="15" xfId="0" applyNumberFormat="1" applyFont="1" applyFill="1" applyBorder="1" applyAlignment="1">
      <alignment horizontal="center" vertical="center" wrapText="1"/>
    </xf>
    <xf numFmtId="165" fontId="13" fillId="0" borderId="23" xfId="0" applyNumberFormat="1" applyFont="1" applyFill="1" applyBorder="1" applyAlignment="1">
      <alignment horizontal="center" vertical="center"/>
    </xf>
    <xf numFmtId="165" fontId="13" fillId="0" borderId="17" xfId="0" applyNumberFormat="1" applyFont="1" applyFill="1" applyBorder="1" applyAlignment="1">
      <alignment horizontal="center" vertical="center"/>
    </xf>
    <xf numFmtId="0" fontId="22" fillId="0" borderId="9" xfId="0" applyNumberFormat="1" applyFont="1" applyFill="1" applyBorder="1" applyAlignment="1">
      <alignment horizontal="center" vertical="center" wrapText="1"/>
    </xf>
    <xf numFmtId="0" fontId="6"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6" fillId="0" borderId="0" xfId="0" applyFont="1" applyFill="1" applyBorder="1" applyAlignment="1">
      <alignment horizontal="center" vertical="center"/>
    </xf>
    <xf numFmtId="0" fontId="19" fillId="0" borderId="0" xfId="0" applyFont="1" applyBorder="1" applyAlignment="1">
      <alignment horizontal="center" vertical="center"/>
    </xf>
    <xf numFmtId="0" fontId="23" fillId="0" borderId="13" xfId="0" applyFont="1" applyFill="1" applyBorder="1" applyAlignment="1">
      <alignment horizontal="center"/>
    </xf>
    <xf numFmtId="0" fontId="24" fillId="0" borderId="25" xfId="0" applyFont="1" applyFill="1" applyBorder="1" applyAlignment="1">
      <alignment vertical="center" wrapText="1"/>
    </xf>
    <xf numFmtId="0" fontId="0" fillId="0" borderId="25" xfId="0" applyBorder="1"/>
    <xf numFmtId="0" fontId="22" fillId="0" borderId="25" xfId="0" applyNumberFormat="1" applyFont="1" applyFill="1" applyBorder="1" applyAlignment="1">
      <alignment horizontal="center" vertical="center" wrapText="1"/>
    </xf>
    <xf numFmtId="4" fontId="22" fillId="0" borderId="25" xfId="0" applyNumberFormat="1" applyFont="1" applyFill="1" applyBorder="1" applyAlignment="1">
      <alignment horizontal="center" vertical="center" wrapText="1"/>
    </xf>
    <xf numFmtId="0" fontId="22" fillId="0" borderId="25" xfId="0" applyFont="1" applyBorder="1" applyAlignment="1">
      <alignment vertical="center" wrapText="1"/>
    </xf>
    <xf numFmtId="4" fontId="24" fillId="0" borderId="25" xfId="0" applyNumberFormat="1" applyFont="1" applyFill="1" applyBorder="1" applyAlignment="1">
      <alignment vertical="center" wrapText="1"/>
    </xf>
    <xf numFmtId="164" fontId="24" fillId="0" borderId="25" xfId="0" applyNumberFormat="1" applyFont="1" applyFill="1" applyBorder="1" applyAlignment="1">
      <alignment vertical="center" wrapText="1"/>
    </xf>
    <xf numFmtId="0" fontId="22" fillId="0" borderId="25" xfId="0" applyFont="1" applyFill="1" applyBorder="1" applyAlignment="1">
      <alignment horizontal="center" vertical="center" wrapText="1"/>
    </xf>
    <xf numFmtId="165" fontId="13" fillId="0" borderId="25" xfId="0" applyNumberFormat="1" applyFont="1" applyFill="1" applyBorder="1" applyAlignment="1">
      <alignment horizontal="center" vertical="center"/>
    </xf>
    <xf numFmtId="0" fontId="0" fillId="0" borderId="26" xfId="0" applyBorder="1"/>
    <xf numFmtId="0" fontId="24" fillId="0" borderId="25" xfId="0" applyNumberFormat="1" applyFont="1" applyFill="1" applyBorder="1" applyAlignment="1">
      <alignment vertical="center" wrapText="1"/>
    </xf>
    <xf numFmtId="4" fontId="22" fillId="0" borderId="25" xfId="0" applyNumberFormat="1" applyFont="1" applyFill="1" applyBorder="1" applyAlignment="1">
      <alignment horizontal="right" vertical="center" wrapText="1"/>
    </xf>
    <xf numFmtId="0" fontId="0" fillId="0" borderId="24" xfId="0" applyBorder="1"/>
    <xf numFmtId="0" fontId="0" fillId="0" borderId="27" xfId="0" applyBorder="1"/>
    <xf numFmtId="0" fontId="0" fillId="0" borderId="28" xfId="0" applyBorder="1"/>
    <xf numFmtId="0" fontId="22" fillId="0" borderId="29" xfId="0" applyNumberFormat="1" applyFont="1" applyFill="1" applyBorder="1" applyAlignment="1">
      <alignment horizontal="center" vertical="center" wrapText="1"/>
    </xf>
    <xf numFmtId="4" fontId="0" fillId="0" borderId="28" xfId="0" applyNumberFormat="1" applyBorder="1"/>
    <xf numFmtId="164" fontId="0" fillId="0" borderId="28" xfId="0" applyNumberForma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266700</xdr:colOff>
      <xdr:row>0</xdr:row>
      <xdr:rowOff>361950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3" name="2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4"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xdr:col>
      <xdr:colOff>266700</xdr:colOff>
      <xdr:row>0</xdr:row>
      <xdr:rowOff>361950</xdr:rowOff>
    </xdr:to>
    <xdr:pic>
      <xdr:nvPicPr>
        <xdr:cNvPr id="5"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6" name="5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7"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397852</xdr:colOff>
      <xdr:row>0</xdr:row>
      <xdr:rowOff>0</xdr:rowOff>
    </xdr:from>
    <xdr:to>
      <xdr:col>1</xdr:col>
      <xdr:colOff>35169</xdr:colOff>
      <xdr:row>3</xdr:row>
      <xdr:rowOff>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367567" cy="33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4"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6" name="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8" name="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0" name="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1836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2" name="1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3" name="1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5" name="1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7" name="1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9" name="1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1" name="2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2" name="2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4" name="1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6" name="1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96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18" name="1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0" name="1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3" name="2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4" name="2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5" name="2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6" name="25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7" name="26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8" name="27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29" name="2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0" name="29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1" name="3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2" name="3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3" name="3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397852</xdr:colOff>
      <xdr:row>0</xdr:row>
      <xdr:rowOff>0</xdr:rowOff>
    </xdr:from>
    <xdr:to>
      <xdr:col>1</xdr:col>
      <xdr:colOff>35169</xdr:colOff>
      <xdr:row>3</xdr:row>
      <xdr:rowOff>0</xdr:rowOff>
    </xdr:to>
    <xdr:pic>
      <xdr:nvPicPr>
        <xdr:cNvPr id="34" name="3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429797"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Q37"/>
  <sheetViews>
    <sheetView topLeftCell="B1" workbookViewId="0">
      <selection activeCell="F6" sqref="F6"/>
    </sheetView>
  </sheetViews>
  <sheetFormatPr baseColWidth="10" defaultColWidth="11.44140625" defaultRowHeight="14.4" x14ac:dyDescent="0.3"/>
  <cols>
    <col min="1" max="1" width="11.44140625" style="3"/>
    <col min="2" max="2" width="6.44140625" style="3" customWidth="1"/>
    <col min="3" max="3" width="9.77734375" style="3" customWidth="1"/>
    <col min="4" max="5" width="8.77734375" style="3" customWidth="1"/>
    <col min="6" max="6" width="6.21875" style="3" customWidth="1"/>
    <col min="7" max="7" width="22.21875" style="3" customWidth="1"/>
    <col min="8" max="8" width="18.5546875" style="3" customWidth="1"/>
    <col min="9" max="9" width="8" style="3" customWidth="1"/>
    <col min="10" max="10" width="11.44140625" style="3"/>
    <col min="11" max="11" width="12.77734375" style="3" customWidth="1"/>
    <col min="12" max="12" width="11.44140625" style="3"/>
    <col min="13" max="13" width="10.21875" style="3" customWidth="1"/>
    <col min="14" max="14" width="13.77734375" style="3" customWidth="1"/>
    <col min="15" max="15" width="57.77734375" style="3" customWidth="1"/>
    <col min="16" max="16" width="7.77734375" style="3" customWidth="1"/>
    <col min="17" max="17" width="12.44140625" style="3" customWidth="1"/>
    <col min="18" max="16384" width="11.44140625" style="3"/>
  </cols>
  <sheetData>
    <row r="1" spans="1:17" ht="62.25" customHeight="1" x14ac:dyDescent="0.25">
      <c r="B1" s="126" t="s">
        <v>5</v>
      </c>
      <c r="C1" s="126"/>
      <c r="E1" s="4"/>
      <c r="F1" s="4"/>
      <c r="G1" s="6"/>
      <c r="H1" s="6"/>
      <c r="I1" s="6"/>
      <c r="J1" s="5"/>
      <c r="K1" s="5"/>
      <c r="L1" s="7"/>
      <c r="M1" s="4"/>
      <c r="N1" s="8"/>
      <c r="O1" s="9"/>
      <c r="P1" s="10"/>
      <c r="Q1" s="11"/>
    </row>
    <row r="2" spans="1:17" ht="18" customHeight="1" x14ac:dyDescent="0.25">
      <c r="A2" s="4"/>
      <c r="B2" s="127" t="s">
        <v>174</v>
      </c>
      <c r="C2" s="127"/>
      <c r="D2" s="127"/>
      <c r="E2" s="127"/>
      <c r="F2" s="127"/>
      <c r="G2" s="127"/>
      <c r="H2" s="127"/>
      <c r="I2" s="127"/>
      <c r="J2" s="127"/>
      <c r="K2" s="127"/>
      <c r="L2" s="127"/>
      <c r="M2" s="127"/>
      <c r="N2" s="127"/>
      <c r="O2" s="127"/>
      <c r="P2" s="127"/>
      <c r="Q2" s="127"/>
    </row>
    <row r="3" spans="1:17" ht="36" x14ac:dyDescent="0.3">
      <c r="A3" s="4"/>
      <c r="B3" s="12" t="s">
        <v>7</v>
      </c>
      <c r="C3" s="13" t="s">
        <v>2</v>
      </c>
      <c r="D3" s="14" t="s">
        <v>3</v>
      </c>
      <c r="E3" s="13" t="s">
        <v>8</v>
      </c>
      <c r="F3" s="13" t="s">
        <v>9</v>
      </c>
      <c r="G3" s="12" t="s">
        <v>4</v>
      </c>
      <c r="H3" s="12" t="s">
        <v>0</v>
      </c>
      <c r="I3" s="12" t="s">
        <v>10</v>
      </c>
      <c r="J3" s="15" t="s">
        <v>1</v>
      </c>
      <c r="K3" s="12" t="s">
        <v>11</v>
      </c>
      <c r="L3" s="16" t="s">
        <v>12</v>
      </c>
      <c r="M3" s="2" t="s">
        <v>13</v>
      </c>
      <c r="N3" s="17" t="s">
        <v>14</v>
      </c>
      <c r="O3" s="17" t="s">
        <v>15</v>
      </c>
      <c r="P3" s="17" t="s">
        <v>16</v>
      </c>
      <c r="Q3" s="17" t="s">
        <v>17</v>
      </c>
    </row>
    <row r="4" spans="1:17" ht="55.5" customHeight="1" x14ac:dyDescent="0.3">
      <c r="A4" s="18"/>
      <c r="B4" s="32" t="s">
        <v>22</v>
      </c>
      <c r="C4" s="32" t="s">
        <v>6</v>
      </c>
      <c r="D4" s="32">
        <v>43840</v>
      </c>
      <c r="E4" s="32" t="s">
        <v>23</v>
      </c>
      <c r="F4" s="33">
        <v>45</v>
      </c>
      <c r="G4" s="19" t="s">
        <v>24</v>
      </c>
      <c r="H4" s="34" t="s">
        <v>25</v>
      </c>
      <c r="I4" s="34"/>
      <c r="J4" s="41">
        <v>36.1</v>
      </c>
      <c r="K4" s="34" t="s">
        <v>20</v>
      </c>
      <c r="L4" s="35" t="s">
        <v>26</v>
      </c>
      <c r="M4" s="36" t="s">
        <v>27</v>
      </c>
      <c r="N4" s="36" t="s">
        <v>28</v>
      </c>
      <c r="O4" s="36" t="s">
        <v>29</v>
      </c>
      <c r="P4" s="36" t="s">
        <v>30</v>
      </c>
      <c r="Q4" s="36"/>
    </row>
    <row r="5" spans="1:17" ht="50.1" customHeight="1" x14ac:dyDescent="0.3">
      <c r="A5" s="18"/>
      <c r="B5" s="32" t="s">
        <v>22</v>
      </c>
      <c r="C5" s="32" t="s">
        <v>6</v>
      </c>
      <c r="D5" s="32">
        <v>43840</v>
      </c>
      <c r="E5" s="32" t="s">
        <v>31</v>
      </c>
      <c r="F5" s="33">
        <v>46</v>
      </c>
      <c r="G5" s="19" t="s">
        <v>32</v>
      </c>
      <c r="H5" s="34" t="s">
        <v>33</v>
      </c>
      <c r="I5" s="34"/>
      <c r="J5" s="41">
        <v>28.6</v>
      </c>
      <c r="K5" s="37" t="s">
        <v>34</v>
      </c>
      <c r="L5" s="38" t="s">
        <v>35</v>
      </c>
      <c r="M5" s="36" t="s">
        <v>21</v>
      </c>
      <c r="N5" s="36" t="s">
        <v>36</v>
      </c>
      <c r="O5" s="36" t="s">
        <v>37</v>
      </c>
      <c r="P5" s="36" t="s">
        <v>30</v>
      </c>
      <c r="Q5" s="36"/>
    </row>
    <row r="6" spans="1:17" ht="50.1" customHeight="1" x14ac:dyDescent="0.3">
      <c r="A6" s="18"/>
      <c r="B6" s="32" t="s">
        <v>22</v>
      </c>
      <c r="C6" s="32" t="s">
        <v>6</v>
      </c>
      <c r="D6" s="32">
        <v>43840</v>
      </c>
      <c r="E6" s="32" t="s">
        <v>38</v>
      </c>
      <c r="F6" s="33">
        <v>47</v>
      </c>
      <c r="G6" s="19" t="s">
        <v>39</v>
      </c>
      <c r="H6" s="34" t="s">
        <v>40</v>
      </c>
      <c r="I6" s="34"/>
      <c r="J6" s="41">
        <v>35</v>
      </c>
      <c r="K6" s="37" t="s">
        <v>41</v>
      </c>
      <c r="L6" s="35" t="s">
        <v>42</v>
      </c>
      <c r="M6" s="36" t="s">
        <v>21</v>
      </c>
      <c r="N6" s="36" t="s">
        <v>36</v>
      </c>
      <c r="O6" s="36" t="s">
        <v>43</v>
      </c>
      <c r="P6" s="36" t="s">
        <v>30</v>
      </c>
      <c r="Q6" s="36"/>
    </row>
    <row r="7" spans="1:17" ht="50.1" customHeight="1" x14ac:dyDescent="0.3">
      <c r="A7" s="18"/>
      <c r="B7" s="32" t="s">
        <v>22</v>
      </c>
      <c r="C7" s="32" t="s">
        <v>6</v>
      </c>
      <c r="D7" s="32">
        <v>43840</v>
      </c>
      <c r="E7" s="32" t="s">
        <v>44</v>
      </c>
      <c r="F7" s="33">
        <v>48</v>
      </c>
      <c r="G7" s="19" t="s">
        <v>45</v>
      </c>
      <c r="H7" s="34" t="s">
        <v>46</v>
      </c>
      <c r="I7" s="34"/>
      <c r="J7" s="41">
        <v>153.72</v>
      </c>
      <c r="K7" s="37" t="s">
        <v>47</v>
      </c>
      <c r="L7" s="35" t="s">
        <v>48</v>
      </c>
      <c r="M7" s="36" t="s">
        <v>21</v>
      </c>
      <c r="N7" s="36" t="s">
        <v>36</v>
      </c>
      <c r="O7" s="36" t="s">
        <v>49</v>
      </c>
      <c r="P7" s="36" t="s">
        <v>30</v>
      </c>
      <c r="Q7" s="36"/>
    </row>
    <row r="8" spans="1:17" ht="50.1" customHeight="1" x14ac:dyDescent="0.3">
      <c r="A8" s="18"/>
      <c r="B8" s="32" t="s">
        <v>22</v>
      </c>
      <c r="C8" s="32" t="s">
        <v>6</v>
      </c>
      <c r="D8" s="32">
        <v>43840</v>
      </c>
      <c r="E8" s="32" t="s">
        <v>50</v>
      </c>
      <c r="F8" s="33">
        <v>49</v>
      </c>
      <c r="G8" s="19" t="s">
        <v>51</v>
      </c>
      <c r="H8" s="34" t="s">
        <v>52</v>
      </c>
      <c r="I8" s="34"/>
      <c r="J8" s="41">
        <v>840.03</v>
      </c>
      <c r="K8" s="37" t="s">
        <v>53</v>
      </c>
      <c r="L8" s="35" t="s">
        <v>54</v>
      </c>
      <c r="M8" s="36" t="s">
        <v>19</v>
      </c>
      <c r="N8" s="36" t="s">
        <v>55</v>
      </c>
      <c r="O8" s="36" t="s">
        <v>56</v>
      </c>
      <c r="P8" s="36" t="s">
        <v>30</v>
      </c>
      <c r="Q8" s="36"/>
    </row>
    <row r="9" spans="1:17" ht="50.1" customHeight="1" x14ac:dyDescent="0.3">
      <c r="A9" s="18"/>
      <c r="B9" s="32" t="s">
        <v>22</v>
      </c>
      <c r="C9" s="32" t="s">
        <v>6</v>
      </c>
      <c r="D9" s="32">
        <v>43840</v>
      </c>
      <c r="E9" s="32" t="s">
        <v>57</v>
      </c>
      <c r="F9" s="33">
        <v>51</v>
      </c>
      <c r="G9" s="19" t="s">
        <v>58</v>
      </c>
      <c r="H9" s="34" t="s">
        <v>59</v>
      </c>
      <c r="I9" s="34"/>
      <c r="J9" s="41">
        <v>9.16</v>
      </c>
      <c r="K9" s="37" t="s">
        <v>60</v>
      </c>
      <c r="L9" s="35" t="s">
        <v>61</v>
      </c>
      <c r="M9" s="36" t="s">
        <v>21</v>
      </c>
      <c r="N9" s="36" t="s">
        <v>62</v>
      </c>
      <c r="O9" s="36" t="s">
        <v>63</v>
      </c>
      <c r="P9" s="36" t="s">
        <v>30</v>
      </c>
      <c r="Q9" s="36"/>
    </row>
    <row r="10" spans="1:17" ht="50.1" customHeight="1" x14ac:dyDescent="0.3">
      <c r="A10" s="18"/>
      <c r="B10" s="32" t="s">
        <v>22</v>
      </c>
      <c r="C10" s="32" t="s">
        <v>6</v>
      </c>
      <c r="D10" s="32">
        <v>43840</v>
      </c>
      <c r="E10" s="32" t="s">
        <v>64</v>
      </c>
      <c r="F10" s="33">
        <v>53</v>
      </c>
      <c r="G10" s="19" t="s">
        <v>65</v>
      </c>
      <c r="H10" s="34" t="s">
        <v>66</v>
      </c>
      <c r="I10" s="34"/>
      <c r="J10" s="41">
        <v>916.66</v>
      </c>
      <c r="K10" s="37" t="s">
        <v>67</v>
      </c>
      <c r="L10" s="35" t="s">
        <v>68</v>
      </c>
      <c r="M10" s="36" t="s">
        <v>19</v>
      </c>
      <c r="N10" s="36" t="s">
        <v>69</v>
      </c>
      <c r="O10" s="36" t="s">
        <v>70</v>
      </c>
      <c r="P10" s="36" t="s">
        <v>30</v>
      </c>
      <c r="Q10" s="36"/>
    </row>
    <row r="11" spans="1:17" ht="54.75" customHeight="1" x14ac:dyDescent="0.3">
      <c r="A11" s="18"/>
      <c r="B11" s="32" t="s">
        <v>22</v>
      </c>
      <c r="C11" s="32" t="s">
        <v>6</v>
      </c>
      <c r="D11" s="32">
        <v>43840</v>
      </c>
      <c r="E11" s="32" t="s">
        <v>71</v>
      </c>
      <c r="F11" s="33">
        <v>54</v>
      </c>
      <c r="G11" s="19" t="s">
        <v>72</v>
      </c>
      <c r="H11" s="34" t="s">
        <v>73</v>
      </c>
      <c r="I11" s="34"/>
      <c r="J11" s="41">
        <v>11.54</v>
      </c>
      <c r="K11" s="37" t="s">
        <v>74</v>
      </c>
      <c r="L11" s="35" t="s">
        <v>75</v>
      </c>
      <c r="M11" s="36" t="s">
        <v>21</v>
      </c>
      <c r="N11" s="36" t="s">
        <v>76</v>
      </c>
      <c r="O11" s="36" t="s">
        <v>77</v>
      </c>
      <c r="P11" s="36" t="s">
        <v>30</v>
      </c>
      <c r="Q11" s="36"/>
    </row>
    <row r="12" spans="1:17" ht="50.1" customHeight="1" x14ac:dyDescent="0.3">
      <c r="A12" s="18"/>
      <c r="B12" s="32" t="s">
        <v>22</v>
      </c>
      <c r="C12" s="32" t="s">
        <v>6</v>
      </c>
      <c r="D12" s="32">
        <v>43840</v>
      </c>
      <c r="E12" s="32" t="s">
        <v>78</v>
      </c>
      <c r="F12" s="33">
        <v>55</v>
      </c>
      <c r="G12" s="19" t="s">
        <v>79</v>
      </c>
      <c r="H12" s="34" t="s">
        <v>80</v>
      </c>
      <c r="I12" s="34"/>
      <c r="J12" s="41">
        <v>596.96</v>
      </c>
      <c r="K12" s="37" t="s">
        <v>81</v>
      </c>
      <c r="L12" s="35" t="s">
        <v>82</v>
      </c>
      <c r="M12" s="36" t="s">
        <v>21</v>
      </c>
      <c r="N12" s="36" t="s">
        <v>76</v>
      </c>
      <c r="O12" s="36" t="s">
        <v>83</v>
      </c>
      <c r="P12" s="36" t="s">
        <v>30</v>
      </c>
      <c r="Q12" s="36"/>
    </row>
    <row r="13" spans="1:17" ht="57.75" customHeight="1" x14ac:dyDescent="0.3">
      <c r="A13" s="18"/>
      <c r="B13" s="32" t="s">
        <v>22</v>
      </c>
      <c r="C13" s="32" t="s">
        <v>6</v>
      </c>
      <c r="D13" s="32">
        <v>43840</v>
      </c>
      <c r="E13" s="32" t="s">
        <v>84</v>
      </c>
      <c r="F13" s="33">
        <v>56</v>
      </c>
      <c r="G13" s="19" t="s">
        <v>85</v>
      </c>
      <c r="H13" s="34" t="s">
        <v>86</v>
      </c>
      <c r="I13" s="34"/>
      <c r="J13" s="41">
        <v>102400</v>
      </c>
      <c r="K13" s="37" t="s">
        <v>87</v>
      </c>
      <c r="L13" s="35" t="s">
        <v>88</v>
      </c>
      <c r="M13" s="36" t="s">
        <v>18</v>
      </c>
      <c r="N13" s="36" t="s">
        <v>89</v>
      </c>
      <c r="O13" s="36" t="s">
        <v>90</v>
      </c>
      <c r="P13" s="36" t="s">
        <v>30</v>
      </c>
      <c r="Q13" s="36"/>
    </row>
    <row r="14" spans="1:17" ht="54.75" customHeight="1" x14ac:dyDescent="0.3">
      <c r="A14" s="18"/>
      <c r="B14" s="32" t="s">
        <v>22</v>
      </c>
      <c r="C14" s="32" t="s">
        <v>6</v>
      </c>
      <c r="D14" s="32">
        <v>43840</v>
      </c>
      <c r="E14" s="32" t="s">
        <v>91</v>
      </c>
      <c r="F14" s="33">
        <v>57</v>
      </c>
      <c r="G14" s="19" t="s">
        <v>92</v>
      </c>
      <c r="H14" s="34" t="s">
        <v>93</v>
      </c>
      <c r="I14" s="34"/>
      <c r="J14" s="41">
        <v>5964</v>
      </c>
      <c r="K14" s="37" t="s">
        <v>94</v>
      </c>
      <c r="L14" s="35" t="s">
        <v>95</v>
      </c>
      <c r="M14" s="36" t="s">
        <v>18</v>
      </c>
      <c r="N14" s="36" t="s">
        <v>89</v>
      </c>
      <c r="O14" s="36" t="s">
        <v>96</v>
      </c>
      <c r="P14" s="36" t="s">
        <v>30</v>
      </c>
      <c r="Q14" s="36"/>
    </row>
    <row r="15" spans="1:17" ht="55.5" customHeight="1" x14ac:dyDescent="0.3">
      <c r="A15" s="18"/>
      <c r="B15" s="32" t="s">
        <v>22</v>
      </c>
      <c r="C15" s="32" t="s">
        <v>6</v>
      </c>
      <c r="D15" s="32">
        <v>43840</v>
      </c>
      <c r="E15" s="32" t="s">
        <v>97</v>
      </c>
      <c r="F15" s="33">
        <v>58</v>
      </c>
      <c r="G15" s="19" t="s">
        <v>98</v>
      </c>
      <c r="H15" s="34" t="s">
        <v>99</v>
      </c>
      <c r="I15" s="34"/>
      <c r="J15" s="41">
        <v>2053.35</v>
      </c>
      <c r="K15" s="37" t="s">
        <v>100</v>
      </c>
      <c r="L15" s="35" t="s">
        <v>101</v>
      </c>
      <c r="M15" s="36" t="s">
        <v>21</v>
      </c>
      <c r="N15" s="36" t="s">
        <v>102</v>
      </c>
      <c r="O15" s="36" t="s">
        <v>103</v>
      </c>
      <c r="P15" s="36" t="s">
        <v>104</v>
      </c>
      <c r="Q15" s="36"/>
    </row>
    <row r="16" spans="1:17" ht="42.75" customHeight="1" x14ac:dyDescent="0.3">
      <c r="A16" s="18"/>
      <c r="B16" s="32" t="s">
        <v>22</v>
      </c>
      <c r="C16" s="32" t="s">
        <v>6</v>
      </c>
      <c r="D16" s="32">
        <v>43840</v>
      </c>
      <c r="E16" s="32" t="s">
        <v>105</v>
      </c>
      <c r="F16" s="33">
        <v>59</v>
      </c>
      <c r="G16" s="19" t="s">
        <v>106</v>
      </c>
      <c r="H16" s="34" t="s">
        <v>107</v>
      </c>
      <c r="I16" s="34"/>
      <c r="J16" s="34">
        <v>4.4000000000000004</v>
      </c>
      <c r="K16" s="37" t="s">
        <v>108</v>
      </c>
      <c r="L16" s="35" t="s">
        <v>109</v>
      </c>
      <c r="M16" s="36" t="s">
        <v>21</v>
      </c>
      <c r="N16" s="36" t="s">
        <v>36</v>
      </c>
      <c r="O16" s="36" t="s">
        <v>110</v>
      </c>
      <c r="P16" s="36" t="s">
        <v>30</v>
      </c>
      <c r="Q16" s="36"/>
    </row>
    <row r="17" spans="1:17" ht="57" customHeight="1" x14ac:dyDescent="0.3">
      <c r="A17" s="18"/>
      <c r="B17" s="32" t="s">
        <v>22</v>
      </c>
      <c r="C17" s="32" t="s">
        <v>6</v>
      </c>
      <c r="D17" s="32">
        <v>43840</v>
      </c>
      <c r="E17" s="32" t="s">
        <v>111</v>
      </c>
      <c r="F17" s="33">
        <v>60</v>
      </c>
      <c r="G17" s="19" t="s">
        <v>112</v>
      </c>
      <c r="H17" s="34" t="s">
        <v>113</v>
      </c>
      <c r="I17" s="34"/>
      <c r="J17" s="41">
        <v>55000</v>
      </c>
      <c r="K17" s="37" t="s">
        <v>114</v>
      </c>
      <c r="L17" s="35" t="s">
        <v>115</v>
      </c>
      <c r="M17" s="36" t="s">
        <v>18</v>
      </c>
      <c r="N17" s="36" t="s">
        <v>89</v>
      </c>
      <c r="O17" s="36" t="s">
        <v>116</v>
      </c>
      <c r="P17" s="36" t="s">
        <v>30</v>
      </c>
      <c r="Q17" s="36"/>
    </row>
    <row r="18" spans="1:17" ht="50.1" customHeight="1" x14ac:dyDescent="0.3">
      <c r="A18" s="18"/>
      <c r="B18" s="32" t="s">
        <v>22</v>
      </c>
      <c r="C18" s="32" t="s">
        <v>6</v>
      </c>
      <c r="D18" s="32">
        <v>43844</v>
      </c>
      <c r="E18" s="32" t="s">
        <v>117</v>
      </c>
      <c r="F18" s="33">
        <v>74</v>
      </c>
      <c r="G18" s="19" t="s">
        <v>118</v>
      </c>
      <c r="H18" s="34" t="s">
        <v>119</v>
      </c>
      <c r="I18" s="34"/>
      <c r="J18" s="41">
        <v>5.4</v>
      </c>
      <c r="K18" s="37" t="s">
        <v>120</v>
      </c>
      <c r="L18" s="35" t="s">
        <v>121</v>
      </c>
      <c r="M18" s="36" t="s">
        <v>21</v>
      </c>
      <c r="N18" s="36" t="s">
        <v>36</v>
      </c>
      <c r="O18" s="36" t="s">
        <v>122</v>
      </c>
      <c r="P18" s="36" t="s">
        <v>30</v>
      </c>
      <c r="Q18" s="36"/>
    </row>
    <row r="19" spans="1:17" ht="36" x14ac:dyDescent="0.3">
      <c r="A19" s="18"/>
      <c r="B19" s="32" t="s">
        <v>22</v>
      </c>
      <c r="C19" s="32" t="s">
        <v>6</v>
      </c>
      <c r="D19" s="32">
        <v>43845</v>
      </c>
      <c r="E19" s="32" t="s">
        <v>123</v>
      </c>
      <c r="F19" s="33">
        <v>78</v>
      </c>
      <c r="G19" s="19" t="s">
        <v>124</v>
      </c>
      <c r="H19" s="34" t="s">
        <v>125</v>
      </c>
      <c r="I19" s="34"/>
      <c r="J19" s="41">
        <v>75.17</v>
      </c>
      <c r="K19" s="37" t="s">
        <v>126</v>
      </c>
      <c r="L19" s="35" t="s">
        <v>127</v>
      </c>
      <c r="M19" s="36" t="s">
        <v>21</v>
      </c>
      <c r="N19" s="36" t="s">
        <v>128</v>
      </c>
      <c r="O19" s="36" t="s">
        <v>129</v>
      </c>
      <c r="P19" s="36" t="s">
        <v>30</v>
      </c>
      <c r="Q19" s="36"/>
    </row>
    <row r="20" spans="1:17" ht="50.1" customHeight="1" x14ac:dyDescent="0.3">
      <c r="A20" s="18"/>
      <c r="B20" s="32" t="s">
        <v>22</v>
      </c>
      <c r="C20" s="32" t="s">
        <v>6</v>
      </c>
      <c r="D20" s="32">
        <v>43847</v>
      </c>
      <c r="E20" s="32" t="s">
        <v>130</v>
      </c>
      <c r="F20" s="33">
        <v>121</v>
      </c>
      <c r="G20" s="19" t="s">
        <v>131</v>
      </c>
      <c r="H20" s="34" t="s">
        <v>132</v>
      </c>
      <c r="I20" s="34"/>
      <c r="J20" s="41">
        <v>237.39</v>
      </c>
      <c r="K20" s="37" t="s">
        <v>133</v>
      </c>
      <c r="L20" s="35" t="s">
        <v>134</v>
      </c>
      <c r="M20" s="36" t="s">
        <v>21</v>
      </c>
      <c r="N20" s="36" t="s">
        <v>36</v>
      </c>
      <c r="O20" s="36" t="s">
        <v>135</v>
      </c>
      <c r="P20" s="36" t="s">
        <v>30</v>
      </c>
      <c r="Q20" s="36"/>
    </row>
    <row r="21" spans="1:17" ht="54" customHeight="1" x14ac:dyDescent="0.3">
      <c r="A21" s="18"/>
      <c r="B21" s="32" t="s">
        <v>22</v>
      </c>
      <c r="C21" s="32" t="s">
        <v>6</v>
      </c>
      <c r="D21" s="32">
        <v>43847</v>
      </c>
      <c r="E21" s="32" t="s">
        <v>136</v>
      </c>
      <c r="F21" s="33">
        <v>122</v>
      </c>
      <c r="G21" s="19" t="s">
        <v>137</v>
      </c>
      <c r="H21" s="34" t="s">
        <v>138</v>
      </c>
      <c r="I21" s="34"/>
      <c r="J21" s="41">
        <v>75.400000000000006</v>
      </c>
      <c r="K21" s="37" t="s">
        <v>139</v>
      </c>
      <c r="L21" s="35" t="s">
        <v>140</v>
      </c>
      <c r="M21" s="36" t="s">
        <v>21</v>
      </c>
      <c r="N21" s="36" t="s">
        <v>36</v>
      </c>
      <c r="O21" s="36" t="s">
        <v>141</v>
      </c>
      <c r="P21" s="36" t="s">
        <v>30</v>
      </c>
      <c r="Q21" s="36"/>
    </row>
    <row r="22" spans="1:17" ht="56.25" customHeight="1" x14ac:dyDescent="0.3">
      <c r="A22" s="18"/>
      <c r="B22" s="32" t="s">
        <v>22</v>
      </c>
      <c r="C22" s="32" t="s">
        <v>6</v>
      </c>
      <c r="D22" s="32">
        <v>43847</v>
      </c>
      <c r="E22" s="32" t="s">
        <v>142</v>
      </c>
      <c r="F22" s="33">
        <v>124</v>
      </c>
      <c r="G22" s="19" t="s">
        <v>143</v>
      </c>
      <c r="H22" s="34" t="s">
        <v>144</v>
      </c>
      <c r="I22" s="34"/>
      <c r="J22" s="41">
        <v>12680</v>
      </c>
      <c r="K22" s="37" t="s">
        <v>145</v>
      </c>
      <c r="L22" s="35" t="s">
        <v>146</v>
      </c>
      <c r="M22" s="36" t="s">
        <v>21</v>
      </c>
      <c r="N22" s="36" t="s">
        <v>147</v>
      </c>
      <c r="O22" s="36" t="s">
        <v>148</v>
      </c>
      <c r="P22" s="36" t="s">
        <v>30</v>
      </c>
      <c r="Q22" s="36"/>
    </row>
    <row r="23" spans="1:17" ht="75.75" customHeight="1" x14ac:dyDescent="0.3">
      <c r="A23" s="18"/>
      <c r="B23" s="32" t="s">
        <v>22</v>
      </c>
      <c r="C23" s="32" t="s">
        <v>6</v>
      </c>
      <c r="D23" s="32">
        <v>43858</v>
      </c>
      <c r="E23" s="32" t="s">
        <v>149</v>
      </c>
      <c r="F23" s="33">
        <v>293</v>
      </c>
      <c r="G23" s="19" t="s">
        <v>150</v>
      </c>
      <c r="H23" s="34" t="s">
        <v>151</v>
      </c>
      <c r="I23" s="34"/>
      <c r="J23" s="41">
        <v>6.6</v>
      </c>
      <c r="K23" s="37" t="s">
        <v>152</v>
      </c>
      <c r="L23" s="35" t="s">
        <v>153</v>
      </c>
      <c r="M23" s="36" t="s">
        <v>19</v>
      </c>
      <c r="N23" s="36" t="s">
        <v>36</v>
      </c>
      <c r="O23" s="36" t="s">
        <v>154</v>
      </c>
      <c r="P23" s="36" t="s">
        <v>30</v>
      </c>
      <c r="Q23" s="36"/>
    </row>
    <row r="24" spans="1:17" ht="58.5" customHeight="1" x14ac:dyDescent="0.3">
      <c r="A24" s="18"/>
      <c r="B24" s="32" t="s">
        <v>22</v>
      </c>
      <c r="C24" s="32" t="s">
        <v>6</v>
      </c>
      <c r="D24" s="32">
        <v>43858</v>
      </c>
      <c r="E24" s="32" t="s">
        <v>155</v>
      </c>
      <c r="F24" s="33">
        <v>296</v>
      </c>
      <c r="G24" s="19" t="s">
        <v>156</v>
      </c>
      <c r="H24" s="34" t="s">
        <v>157</v>
      </c>
      <c r="I24" s="34"/>
      <c r="J24" s="41">
        <v>125.7</v>
      </c>
      <c r="K24" s="37" t="s">
        <v>158</v>
      </c>
      <c r="L24" s="35" t="s">
        <v>159</v>
      </c>
      <c r="M24" s="36" t="s">
        <v>19</v>
      </c>
      <c r="N24" s="36" t="s">
        <v>36</v>
      </c>
      <c r="O24" s="36" t="s">
        <v>160</v>
      </c>
      <c r="P24" s="36" t="s">
        <v>30</v>
      </c>
      <c r="Q24" s="36"/>
    </row>
    <row r="25" spans="1:17" ht="50.1" customHeight="1" x14ac:dyDescent="0.3">
      <c r="A25" s="18"/>
      <c r="B25" s="32" t="s">
        <v>22</v>
      </c>
      <c r="C25" s="32" t="s">
        <v>6</v>
      </c>
      <c r="D25" s="32">
        <v>43860</v>
      </c>
      <c r="E25" s="32" t="s">
        <v>161</v>
      </c>
      <c r="F25" s="33">
        <v>338</v>
      </c>
      <c r="G25" s="19" t="s">
        <v>162</v>
      </c>
      <c r="H25" s="34" t="s">
        <v>163</v>
      </c>
      <c r="I25" s="34"/>
      <c r="J25" s="41">
        <v>53.1</v>
      </c>
      <c r="K25" s="37" t="s">
        <v>164</v>
      </c>
      <c r="L25" s="35" t="s">
        <v>165</v>
      </c>
      <c r="M25" s="36" t="s">
        <v>21</v>
      </c>
      <c r="N25" s="36" t="s">
        <v>36</v>
      </c>
      <c r="O25" s="36" t="s">
        <v>166</v>
      </c>
      <c r="P25" s="36" t="s">
        <v>30</v>
      </c>
      <c r="Q25" s="36"/>
    </row>
    <row r="26" spans="1:17" ht="44.25" customHeight="1" x14ac:dyDescent="0.3">
      <c r="A26" s="18"/>
      <c r="B26" s="32" t="s">
        <v>22</v>
      </c>
      <c r="C26" s="32" t="s">
        <v>6</v>
      </c>
      <c r="D26" s="32">
        <v>43860</v>
      </c>
      <c r="E26" s="32" t="s">
        <v>167</v>
      </c>
      <c r="F26" s="33">
        <v>340</v>
      </c>
      <c r="G26" s="19" t="s">
        <v>168</v>
      </c>
      <c r="H26" s="34" t="s">
        <v>169</v>
      </c>
      <c r="I26" s="34"/>
      <c r="J26" s="41">
        <v>149.86000000000001</v>
      </c>
      <c r="K26" s="37" t="s">
        <v>170</v>
      </c>
      <c r="L26" s="35" t="s">
        <v>171</v>
      </c>
      <c r="M26" s="36" t="s">
        <v>21</v>
      </c>
      <c r="N26" s="36" t="s">
        <v>36</v>
      </c>
      <c r="O26" s="36" t="s">
        <v>172</v>
      </c>
      <c r="P26" s="36" t="s">
        <v>30</v>
      </c>
      <c r="Q26" s="36"/>
    </row>
    <row r="27" spans="1:17" ht="27" customHeight="1" x14ac:dyDescent="0.3">
      <c r="A27" s="18"/>
      <c r="B27" s="32"/>
      <c r="C27" s="32"/>
      <c r="D27" s="32"/>
      <c r="E27" s="32"/>
      <c r="F27" s="33"/>
      <c r="G27" s="19"/>
      <c r="H27" s="34"/>
      <c r="I27" s="34"/>
      <c r="J27" s="41"/>
      <c r="K27" s="37"/>
      <c r="L27" s="35"/>
      <c r="M27" s="36"/>
      <c r="N27" s="36"/>
      <c r="O27" s="36"/>
      <c r="P27" s="36"/>
      <c r="Q27" s="36"/>
    </row>
    <row r="28" spans="1:17" ht="31.5" customHeight="1" x14ac:dyDescent="0.3">
      <c r="A28" s="18"/>
      <c r="B28" s="32"/>
      <c r="C28" s="32"/>
      <c r="D28" s="32"/>
      <c r="E28" s="32"/>
      <c r="F28" s="33"/>
      <c r="G28" s="128" t="s">
        <v>173</v>
      </c>
      <c r="H28" s="129"/>
      <c r="I28" s="34">
        <v>0</v>
      </c>
      <c r="J28" s="58">
        <v>181458.14000000004</v>
      </c>
      <c r="K28" s="37"/>
      <c r="L28" s="35"/>
      <c r="M28" s="36"/>
      <c r="N28" s="36"/>
      <c r="O28" s="36"/>
      <c r="P28" s="36"/>
      <c r="Q28" s="36"/>
    </row>
    <row r="29" spans="1:17" ht="31.5" customHeight="1" x14ac:dyDescent="0.3">
      <c r="A29" s="18"/>
      <c r="B29" s="51"/>
      <c r="C29" s="51"/>
      <c r="D29" s="51"/>
      <c r="E29" s="51"/>
      <c r="F29" s="52"/>
      <c r="G29" s="54"/>
      <c r="H29" s="55"/>
      <c r="I29" s="59"/>
      <c r="J29" s="60"/>
      <c r="K29" s="61"/>
      <c r="L29" s="62"/>
      <c r="M29" s="50"/>
      <c r="N29" s="50"/>
      <c r="O29" s="50"/>
      <c r="P29" s="50"/>
      <c r="Q29" s="50"/>
    </row>
    <row r="30" spans="1:17" ht="31.5" customHeight="1" x14ac:dyDescent="0.3">
      <c r="A30" s="18"/>
      <c r="B30" s="51"/>
      <c r="C30" s="51"/>
      <c r="D30" s="51"/>
      <c r="E30" s="51"/>
      <c r="F30" s="52"/>
      <c r="G30" s="54"/>
      <c r="H30" s="55"/>
      <c r="I30" s="59"/>
      <c r="J30" s="60"/>
      <c r="K30" s="61"/>
      <c r="L30" s="62"/>
      <c r="M30" s="50"/>
      <c r="N30" s="50"/>
      <c r="O30" s="50"/>
      <c r="P30" s="50"/>
      <c r="Q30" s="50"/>
    </row>
    <row r="31" spans="1:17" ht="31.5" customHeight="1" x14ac:dyDescent="0.3">
      <c r="A31" s="18"/>
      <c r="B31" s="51"/>
      <c r="C31" s="51"/>
      <c r="D31" s="51"/>
      <c r="E31" s="51"/>
      <c r="F31" s="52"/>
      <c r="G31" s="54"/>
      <c r="H31" s="55"/>
      <c r="I31" s="59"/>
      <c r="J31" s="60"/>
      <c r="K31" s="61"/>
      <c r="L31" s="62"/>
      <c r="M31" s="50"/>
      <c r="N31" s="50"/>
      <c r="O31" s="50"/>
      <c r="P31" s="50"/>
      <c r="Q31" s="50"/>
    </row>
    <row r="32" spans="1:17" x14ac:dyDescent="0.3">
      <c r="A32" s="18"/>
      <c r="B32" s="49"/>
      <c r="C32" s="50"/>
      <c r="D32" s="51"/>
      <c r="E32" s="52"/>
      <c r="F32" s="53"/>
      <c r="G32" s="54"/>
      <c r="H32" s="55"/>
      <c r="I32" s="56"/>
      <c r="J32" s="57"/>
      <c r="K32" s="50"/>
      <c r="L32" s="50"/>
      <c r="M32" s="50"/>
      <c r="N32" s="50"/>
      <c r="O32" s="50"/>
      <c r="P32" s="50"/>
      <c r="Q32" s="50"/>
    </row>
    <row r="33" spans="1:17" x14ac:dyDescent="0.3">
      <c r="A33" s="18"/>
      <c r="B33" s="42"/>
      <c r="C33" s="43"/>
      <c r="D33" s="44"/>
      <c r="E33" s="43"/>
      <c r="F33" s="43"/>
      <c r="G33" s="45"/>
      <c r="H33" s="45"/>
      <c r="I33" s="45"/>
      <c r="J33" s="42"/>
      <c r="K33" s="42"/>
      <c r="L33" s="46"/>
      <c r="M33" s="43"/>
      <c r="N33" s="47"/>
      <c r="O33" s="48"/>
      <c r="P33" s="47"/>
      <c r="Q33" s="43"/>
    </row>
    <row r="34" spans="1:17" ht="15" thickBot="1" x14ac:dyDescent="0.35">
      <c r="A34" s="18"/>
      <c r="B34" s="28"/>
      <c r="C34" s="29"/>
      <c r="D34" s="30"/>
      <c r="E34" s="29"/>
      <c r="F34" s="29"/>
      <c r="G34" s="130" t="s">
        <v>175</v>
      </c>
      <c r="H34" s="131"/>
      <c r="I34" s="39"/>
      <c r="J34" s="40">
        <f>+J28</f>
        <v>181458.14000000004</v>
      </c>
      <c r="K34" s="28"/>
      <c r="L34" s="31"/>
      <c r="M34" s="29"/>
      <c r="N34" s="20"/>
      <c r="O34" s="21"/>
      <c r="P34" s="20"/>
      <c r="Q34" s="29"/>
    </row>
    <row r="35" spans="1:17" ht="15" thickTop="1" x14ac:dyDescent="0.3">
      <c r="A35" s="18"/>
      <c r="B35" s="22"/>
      <c r="C35" s="18"/>
      <c r="D35" s="23"/>
      <c r="E35" s="18"/>
      <c r="F35" s="18"/>
      <c r="G35" s="24"/>
      <c r="H35" s="24"/>
      <c r="I35" s="24"/>
      <c r="J35" s="22"/>
      <c r="K35" s="22"/>
      <c r="L35" s="25"/>
      <c r="M35" s="18"/>
      <c r="N35" s="26"/>
      <c r="O35" s="27"/>
      <c r="P35" s="26"/>
      <c r="Q35" s="18"/>
    </row>
    <row r="37" spans="1:17" x14ac:dyDescent="0.3">
      <c r="J37" s="1"/>
    </row>
  </sheetData>
  <mergeCells count="4">
    <mergeCell ref="B1:C1"/>
    <mergeCell ref="B2:Q2"/>
    <mergeCell ref="G28:H28"/>
    <mergeCell ref="G34:H34"/>
  </mergeCells>
  <pageMargins left="0.51181102362204722" right="0" top="0.55118110236220474" bottom="0"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9"/>
  <sheetViews>
    <sheetView tabSelected="1" topLeftCell="C1" workbookViewId="0">
      <selection activeCell="F79" sqref="F79"/>
    </sheetView>
  </sheetViews>
  <sheetFormatPr baseColWidth="10" defaultRowHeight="14.4" x14ac:dyDescent="0.3"/>
  <cols>
    <col min="1" max="2" width="11.5546875" style="3"/>
    <col min="3" max="3" width="10.21875" style="3" customWidth="1"/>
    <col min="4" max="4" width="12.33203125" style="3" customWidth="1"/>
    <col min="5" max="5" width="32.88671875" style="3" customWidth="1"/>
    <col min="6" max="6" width="36.33203125" style="3" customWidth="1"/>
    <col min="7" max="7" width="12.109375" style="3" customWidth="1"/>
    <col min="8" max="10" width="13" style="3" customWidth="1"/>
    <col min="11" max="11" width="12.77734375" style="3" customWidth="1"/>
    <col min="12" max="12" width="8" style="3" customWidth="1"/>
    <col min="13" max="13" width="10" style="3" customWidth="1"/>
    <col min="14" max="16384" width="11.5546875" style="3"/>
  </cols>
  <sheetData>
    <row r="1" spans="1:13" x14ac:dyDescent="0.3">
      <c r="A1" s="132" t="s">
        <v>176</v>
      </c>
      <c r="B1" s="132"/>
      <c r="C1" s="132"/>
      <c r="D1" s="132"/>
      <c r="E1" s="63" t="s">
        <v>177</v>
      </c>
      <c r="F1" s="64"/>
      <c r="G1" s="65"/>
      <c r="H1" s="65"/>
      <c r="I1" s="65"/>
      <c r="J1" s="65"/>
      <c r="K1" s="66"/>
      <c r="L1" s="67"/>
      <c r="M1" s="68"/>
    </row>
    <row r="2" spans="1:13" x14ac:dyDescent="0.3">
      <c r="A2" s="132" t="s">
        <v>178</v>
      </c>
      <c r="B2" s="132"/>
      <c r="C2" s="132"/>
      <c r="D2" s="132"/>
      <c r="E2" s="63"/>
      <c r="F2" s="64"/>
      <c r="G2" s="65"/>
      <c r="H2" s="65"/>
      <c r="I2" s="65"/>
      <c r="J2" s="65"/>
      <c r="K2" s="66"/>
      <c r="L2" s="67"/>
      <c r="M2" s="68"/>
    </row>
    <row r="3" spans="1:13" x14ac:dyDescent="0.3">
      <c r="A3" s="132" t="s">
        <v>179</v>
      </c>
      <c r="B3" s="132"/>
      <c r="C3" s="132"/>
      <c r="D3" s="132"/>
      <c r="E3" s="63"/>
      <c r="F3" s="64"/>
      <c r="G3" s="65"/>
      <c r="H3" s="65"/>
      <c r="I3" s="65"/>
      <c r="J3" s="65"/>
      <c r="K3" s="66"/>
      <c r="L3" s="67"/>
      <c r="M3" s="68"/>
    </row>
    <row r="4" spans="1:13" ht="20.399999999999999" x14ac:dyDescent="0.3">
      <c r="A4" s="69"/>
      <c r="B4" s="69"/>
      <c r="C4" s="69"/>
      <c r="D4" s="69"/>
      <c r="E4" s="69"/>
      <c r="F4" s="69"/>
      <c r="G4" s="69"/>
      <c r="H4" s="69"/>
      <c r="I4" s="69"/>
      <c r="J4" s="69"/>
      <c r="K4" s="69"/>
      <c r="L4" s="69"/>
      <c r="M4" s="69"/>
    </row>
    <row r="5" spans="1:13" ht="20.399999999999999" x14ac:dyDescent="0.3">
      <c r="A5" s="133" t="s">
        <v>315</v>
      </c>
      <c r="B5" s="133"/>
      <c r="C5" s="133"/>
      <c r="D5" s="133"/>
      <c r="E5" s="133"/>
      <c r="F5" s="133"/>
      <c r="G5" s="133"/>
      <c r="H5" s="133"/>
      <c r="I5" s="133"/>
      <c r="J5" s="133"/>
      <c r="K5" s="133"/>
      <c r="L5" s="133"/>
      <c r="M5" s="133"/>
    </row>
    <row r="6" spans="1:13" ht="15" customHeight="1" x14ac:dyDescent="0.3">
      <c r="A6" s="73" t="s">
        <v>3</v>
      </c>
      <c r="B6" s="74" t="s">
        <v>180</v>
      </c>
      <c r="C6" s="73" t="s">
        <v>189</v>
      </c>
      <c r="D6" s="73" t="s">
        <v>181</v>
      </c>
      <c r="E6" s="75" t="s">
        <v>182</v>
      </c>
      <c r="F6" s="78" t="s">
        <v>0</v>
      </c>
      <c r="G6" s="76" t="s">
        <v>183</v>
      </c>
      <c r="H6" s="76" t="s">
        <v>184</v>
      </c>
      <c r="I6" s="76" t="s">
        <v>190</v>
      </c>
      <c r="J6" s="77" t="s">
        <v>185</v>
      </c>
      <c r="K6" s="122" t="s">
        <v>186</v>
      </c>
      <c r="L6" s="74" t="s">
        <v>187</v>
      </c>
      <c r="M6" s="74" t="s">
        <v>191</v>
      </c>
    </row>
    <row r="7" spans="1:13" ht="79.2" customHeight="1" x14ac:dyDescent="0.3">
      <c r="A7" s="115"/>
      <c r="B7" s="116"/>
      <c r="C7" s="117"/>
      <c r="D7" s="118"/>
      <c r="E7" s="97" t="s">
        <v>201</v>
      </c>
      <c r="F7" s="92" t="s">
        <v>202</v>
      </c>
      <c r="G7" s="89">
        <v>75</v>
      </c>
      <c r="H7" s="88">
        <v>29</v>
      </c>
      <c r="I7" s="91">
        <v>45665</v>
      </c>
      <c r="J7" s="87" t="s">
        <v>203</v>
      </c>
      <c r="K7" s="109">
        <v>13</v>
      </c>
      <c r="L7" s="79"/>
      <c r="M7" s="90"/>
    </row>
    <row r="8" spans="1:13" ht="79.2" customHeight="1" x14ac:dyDescent="0.3">
      <c r="A8" s="115"/>
      <c r="B8" s="116"/>
      <c r="C8" s="117"/>
      <c r="D8" s="118"/>
      <c r="E8" s="97" t="s">
        <v>204</v>
      </c>
      <c r="F8" s="92" t="s">
        <v>205</v>
      </c>
      <c r="G8" s="89">
        <v>144</v>
      </c>
      <c r="H8" s="88">
        <v>107</v>
      </c>
      <c r="I8" s="91">
        <v>45671</v>
      </c>
      <c r="J8" s="87" t="s">
        <v>206</v>
      </c>
      <c r="K8" s="109">
        <v>15</v>
      </c>
      <c r="L8" s="79"/>
      <c r="M8" s="90"/>
    </row>
    <row r="9" spans="1:13" ht="94.2" customHeight="1" x14ac:dyDescent="0.3">
      <c r="A9" s="115"/>
      <c r="B9" s="119"/>
      <c r="C9" s="117"/>
      <c r="D9" s="118"/>
      <c r="E9" s="97" t="s">
        <v>207</v>
      </c>
      <c r="F9" s="92" t="s">
        <v>207</v>
      </c>
      <c r="G9" s="89">
        <v>420</v>
      </c>
      <c r="H9" s="88">
        <v>85</v>
      </c>
      <c r="I9" s="91">
        <v>45671</v>
      </c>
      <c r="J9" s="87" t="s">
        <v>208</v>
      </c>
      <c r="K9" s="109">
        <v>0</v>
      </c>
      <c r="L9" s="79"/>
      <c r="M9" s="90"/>
    </row>
    <row r="10" spans="1:13" ht="79.2" customHeight="1" x14ac:dyDescent="0.3">
      <c r="A10" s="115"/>
      <c r="B10" s="116"/>
      <c r="C10" s="117"/>
      <c r="D10" s="118"/>
      <c r="E10" s="97" t="s">
        <v>209</v>
      </c>
      <c r="F10" s="92" t="s">
        <v>210</v>
      </c>
      <c r="G10" s="89">
        <v>57.75</v>
      </c>
      <c r="H10" s="88">
        <v>395</v>
      </c>
      <c r="I10" s="91">
        <v>45688</v>
      </c>
      <c r="J10" s="87" t="s">
        <v>200</v>
      </c>
      <c r="K10" s="109">
        <v>9</v>
      </c>
      <c r="L10" s="79"/>
      <c r="M10" s="90"/>
    </row>
    <row r="11" spans="1:13" ht="79.2" customHeight="1" x14ac:dyDescent="0.3">
      <c r="A11" s="115"/>
      <c r="B11" s="116"/>
      <c r="C11" s="117"/>
      <c r="D11" s="118"/>
      <c r="E11" s="97" t="s">
        <v>211</v>
      </c>
      <c r="F11" s="92" t="s">
        <v>212</v>
      </c>
      <c r="G11" s="89">
        <v>357</v>
      </c>
      <c r="H11" s="88">
        <v>396</v>
      </c>
      <c r="I11" s="91">
        <v>45688</v>
      </c>
      <c r="J11" s="87" t="s">
        <v>200</v>
      </c>
      <c r="K11" s="109">
        <v>9</v>
      </c>
      <c r="L11" s="79"/>
      <c r="M11" s="90"/>
    </row>
    <row r="12" spans="1:13" ht="79.2" customHeight="1" x14ac:dyDescent="0.3">
      <c r="A12" s="115"/>
      <c r="B12" s="120"/>
      <c r="C12" s="117"/>
      <c r="D12" s="118"/>
      <c r="E12" s="97" t="s">
        <v>213</v>
      </c>
      <c r="F12" s="92" t="s">
        <v>214</v>
      </c>
      <c r="G12" s="89">
        <v>400</v>
      </c>
      <c r="H12" s="88">
        <v>399</v>
      </c>
      <c r="I12" s="91">
        <v>45688</v>
      </c>
      <c r="J12" s="87" t="s">
        <v>200</v>
      </c>
      <c r="K12" s="109">
        <v>9</v>
      </c>
      <c r="L12" s="79"/>
      <c r="M12" s="90"/>
    </row>
    <row r="13" spans="1:13" ht="79.2" customHeight="1" x14ac:dyDescent="0.3">
      <c r="A13" s="115"/>
      <c r="B13" s="119"/>
      <c r="C13" s="117"/>
      <c r="D13" s="118"/>
      <c r="E13" s="97" t="s">
        <v>215</v>
      </c>
      <c r="F13" s="92" t="s">
        <v>216</v>
      </c>
      <c r="G13" s="89">
        <v>200</v>
      </c>
      <c r="H13" s="88">
        <v>406</v>
      </c>
      <c r="I13" s="91">
        <v>45688</v>
      </c>
      <c r="J13" s="87" t="s">
        <v>200</v>
      </c>
      <c r="K13" s="109">
        <v>0</v>
      </c>
      <c r="L13" s="79"/>
      <c r="M13" s="90"/>
    </row>
    <row r="14" spans="1:13" ht="79.2" customHeight="1" x14ac:dyDescent="0.3">
      <c r="A14" s="115"/>
      <c r="B14" s="119"/>
      <c r="C14" s="117"/>
      <c r="D14" s="118"/>
      <c r="E14" s="97" t="s">
        <v>217</v>
      </c>
      <c r="F14" s="92" t="s">
        <v>218</v>
      </c>
      <c r="G14" s="89">
        <v>400</v>
      </c>
      <c r="H14" s="88">
        <v>408</v>
      </c>
      <c r="I14" s="91">
        <v>45688</v>
      </c>
      <c r="J14" s="87" t="s">
        <v>200</v>
      </c>
      <c r="K14" s="109">
        <v>0</v>
      </c>
      <c r="L14" s="79"/>
      <c r="M14" s="90"/>
    </row>
    <row r="15" spans="1:13" ht="79.2" customHeight="1" x14ac:dyDescent="0.3">
      <c r="A15" s="115"/>
      <c r="B15" s="119"/>
      <c r="C15" s="117"/>
      <c r="D15" s="118"/>
      <c r="E15" s="97" t="s">
        <v>219</v>
      </c>
      <c r="F15" s="92" t="s">
        <v>220</v>
      </c>
      <c r="G15" s="89">
        <v>102</v>
      </c>
      <c r="H15" s="88">
        <v>410</v>
      </c>
      <c r="I15" s="91">
        <v>45688</v>
      </c>
      <c r="J15" s="87" t="s">
        <v>200</v>
      </c>
      <c r="K15" s="109">
        <v>0</v>
      </c>
      <c r="L15" s="79"/>
      <c r="M15" s="90"/>
    </row>
    <row r="16" spans="1:13" ht="70.05" customHeight="1" x14ac:dyDescent="0.3">
      <c r="A16" s="115"/>
      <c r="B16" s="119"/>
      <c r="C16" s="117"/>
      <c r="D16" s="118"/>
      <c r="E16" s="97" t="s">
        <v>221</v>
      </c>
      <c r="F16" s="92" t="s">
        <v>222</v>
      </c>
      <c r="G16" s="89">
        <v>90</v>
      </c>
      <c r="H16" s="88">
        <v>412</v>
      </c>
      <c r="I16" s="91">
        <v>45688</v>
      </c>
      <c r="J16" s="87" t="s">
        <v>200</v>
      </c>
      <c r="K16" s="109">
        <v>0</v>
      </c>
      <c r="L16" s="79"/>
      <c r="M16" s="90"/>
    </row>
    <row r="17" spans="1:13" ht="70.05" customHeight="1" x14ac:dyDescent="0.3">
      <c r="A17" s="115"/>
      <c r="B17" s="119"/>
      <c r="C17" s="117"/>
      <c r="D17" s="118"/>
      <c r="E17" s="97" t="s">
        <v>223</v>
      </c>
      <c r="F17" s="92" t="s">
        <v>224</v>
      </c>
      <c r="G17" s="89">
        <v>30</v>
      </c>
      <c r="H17" s="88">
        <v>413</v>
      </c>
      <c r="I17" s="91">
        <v>45688</v>
      </c>
      <c r="J17" s="87" t="s">
        <v>200</v>
      </c>
      <c r="K17" s="109">
        <v>15</v>
      </c>
      <c r="L17" s="79"/>
      <c r="M17" s="90"/>
    </row>
    <row r="18" spans="1:13" ht="97.2" customHeight="1" x14ac:dyDescent="0.3">
      <c r="A18" s="115"/>
      <c r="B18" s="116"/>
      <c r="C18" s="117"/>
      <c r="D18" s="118"/>
      <c r="E18" s="97" t="s">
        <v>225</v>
      </c>
      <c r="F18" s="92" t="s">
        <v>226</v>
      </c>
      <c r="G18" s="89">
        <v>90</v>
      </c>
      <c r="H18" s="88">
        <v>414</v>
      </c>
      <c r="I18" s="91">
        <v>45688</v>
      </c>
      <c r="J18" s="87" t="s">
        <v>200</v>
      </c>
      <c r="K18" s="109">
        <v>0</v>
      </c>
      <c r="L18" s="79"/>
      <c r="M18" s="90"/>
    </row>
    <row r="19" spans="1:13" ht="70.05" customHeight="1" x14ac:dyDescent="0.3">
      <c r="A19" s="115"/>
      <c r="B19" s="119"/>
      <c r="C19" s="117"/>
      <c r="D19" s="118"/>
      <c r="E19" s="97" t="s">
        <v>227</v>
      </c>
      <c r="F19" s="92" t="s">
        <v>228</v>
      </c>
      <c r="G19" s="89">
        <v>90</v>
      </c>
      <c r="H19" s="88">
        <v>415</v>
      </c>
      <c r="I19" s="91">
        <v>45688</v>
      </c>
      <c r="J19" s="87" t="s">
        <v>200</v>
      </c>
      <c r="K19" s="109">
        <v>0</v>
      </c>
      <c r="L19" s="79"/>
      <c r="M19" s="90"/>
    </row>
    <row r="20" spans="1:13" ht="70.05" customHeight="1" x14ac:dyDescent="0.3">
      <c r="A20" s="115"/>
      <c r="B20" s="119"/>
      <c r="C20" s="117"/>
      <c r="D20" s="118"/>
      <c r="E20" s="97" t="s">
        <v>229</v>
      </c>
      <c r="F20" s="92" t="s">
        <v>230</v>
      </c>
      <c r="G20" s="89">
        <v>90</v>
      </c>
      <c r="H20" s="88">
        <v>422</v>
      </c>
      <c r="I20" s="91">
        <v>45688</v>
      </c>
      <c r="J20" s="87" t="s">
        <v>200</v>
      </c>
      <c r="K20" s="109">
        <v>0</v>
      </c>
      <c r="L20" s="79"/>
      <c r="M20" s="90"/>
    </row>
    <row r="21" spans="1:13" ht="70.05" customHeight="1" x14ac:dyDescent="0.3">
      <c r="A21" s="115"/>
      <c r="B21" s="119"/>
      <c r="C21" s="117"/>
      <c r="D21" s="118"/>
      <c r="E21" s="97" t="s">
        <v>231</v>
      </c>
      <c r="F21" s="92" t="s">
        <v>232</v>
      </c>
      <c r="G21" s="89">
        <v>18628</v>
      </c>
      <c r="H21" s="88">
        <v>423</v>
      </c>
      <c r="I21" s="91">
        <v>45688</v>
      </c>
      <c r="J21" s="87" t="s">
        <v>200</v>
      </c>
      <c r="K21" s="109">
        <v>15</v>
      </c>
      <c r="L21" s="79"/>
      <c r="M21" s="90"/>
    </row>
    <row r="22" spans="1:13" ht="70.05" customHeight="1" x14ac:dyDescent="0.3">
      <c r="A22" s="115"/>
      <c r="B22" s="119"/>
      <c r="C22" s="117"/>
      <c r="D22" s="118"/>
      <c r="E22" s="97" t="s">
        <v>233</v>
      </c>
      <c r="F22" s="92" t="s">
        <v>234</v>
      </c>
      <c r="G22" s="89">
        <v>331.5</v>
      </c>
      <c r="H22" s="88">
        <v>424</v>
      </c>
      <c r="I22" s="91">
        <v>45688</v>
      </c>
      <c r="J22" s="87" t="s">
        <v>200</v>
      </c>
      <c r="K22" s="109">
        <v>15</v>
      </c>
      <c r="L22" s="79"/>
      <c r="M22" s="90"/>
    </row>
    <row r="23" spans="1:13" ht="70.05" customHeight="1" x14ac:dyDescent="0.3">
      <c r="A23" s="115"/>
      <c r="B23" s="119"/>
      <c r="C23" s="117"/>
      <c r="D23" s="118"/>
      <c r="E23" s="97" t="s">
        <v>235</v>
      </c>
      <c r="F23" s="92" t="s">
        <v>236</v>
      </c>
      <c r="G23" s="89">
        <v>300</v>
      </c>
      <c r="H23" s="88">
        <v>425</v>
      </c>
      <c r="I23" s="91">
        <v>45688</v>
      </c>
      <c r="J23" s="87" t="s">
        <v>200</v>
      </c>
      <c r="K23" s="109">
        <v>15</v>
      </c>
      <c r="L23" s="79"/>
      <c r="M23" s="90"/>
    </row>
    <row r="24" spans="1:13" ht="70.05" customHeight="1" x14ac:dyDescent="0.3">
      <c r="A24" s="115"/>
      <c r="B24" s="119"/>
      <c r="C24" s="117"/>
      <c r="D24" s="118"/>
      <c r="E24" s="97" t="s">
        <v>237</v>
      </c>
      <c r="F24" s="92" t="s">
        <v>238</v>
      </c>
      <c r="G24" s="89">
        <v>252</v>
      </c>
      <c r="H24" s="88">
        <v>426</v>
      </c>
      <c r="I24" s="91">
        <v>45688</v>
      </c>
      <c r="J24" s="87" t="s">
        <v>200</v>
      </c>
      <c r="K24" s="109">
        <v>15</v>
      </c>
      <c r="L24" s="79"/>
      <c r="M24" s="90"/>
    </row>
    <row r="25" spans="1:13" ht="70.05" customHeight="1" x14ac:dyDescent="0.3">
      <c r="A25" s="115"/>
      <c r="B25" s="116"/>
      <c r="C25" s="117"/>
      <c r="D25" s="118"/>
      <c r="E25" s="97" t="s">
        <v>239</v>
      </c>
      <c r="F25" s="92" t="s">
        <v>240</v>
      </c>
      <c r="G25" s="89">
        <v>67.5</v>
      </c>
      <c r="H25" s="88">
        <v>428</v>
      </c>
      <c r="I25" s="91">
        <v>45688</v>
      </c>
      <c r="J25" s="87" t="s">
        <v>200</v>
      </c>
      <c r="K25" s="109">
        <v>15</v>
      </c>
      <c r="L25" s="79"/>
      <c r="M25" s="90"/>
    </row>
    <row r="26" spans="1:13" ht="70.05" customHeight="1" x14ac:dyDescent="0.3">
      <c r="A26" s="115"/>
      <c r="B26" s="119"/>
      <c r="C26" s="117"/>
      <c r="D26" s="118"/>
      <c r="E26" s="97" t="s">
        <v>241</v>
      </c>
      <c r="F26" s="92" t="s">
        <v>242</v>
      </c>
      <c r="G26" s="89">
        <v>157.5</v>
      </c>
      <c r="H26" s="88">
        <v>429</v>
      </c>
      <c r="I26" s="91">
        <v>45688</v>
      </c>
      <c r="J26" s="87" t="s">
        <v>200</v>
      </c>
      <c r="K26" s="109">
        <v>15</v>
      </c>
      <c r="L26" s="79"/>
      <c r="M26" s="90"/>
    </row>
    <row r="27" spans="1:13" ht="70.05" customHeight="1" x14ac:dyDescent="0.3">
      <c r="A27" s="115"/>
      <c r="B27" s="119"/>
      <c r="C27" s="117"/>
      <c r="D27" s="118"/>
      <c r="E27" s="97" t="s">
        <v>243</v>
      </c>
      <c r="F27" s="92" t="s">
        <v>244</v>
      </c>
      <c r="G27" s="89">
        <v>14.58</v>
      </c>
      <c r="H27" s="88">
        <v>430</v>
      </c>
      <c r="I27" s="91">
        <v>45688</v>
      </c>
      <c r="J27" s="87" t="s">
        <v>200</v>
      </c>
      <c r="K27" s="109">
        <v>15</v>
      </c>
      <c r="L27" s="79"/>
      <c r="M27" s="90"/>
    </row>
    <row r="28" spans="1:13" ht="70.05" customHeight="1" x14ac:dyDescent="0.3">
      <c r="A28" s="115"/>
      <c r="B28" s="119"/>
      <c r="C28" s="117"/>
      <c r="D28" s="118"/>
      <c r="E28" s="97" t="s">
        <v>245</v>
      </c>
      <c r="F28" s="92" t="s">
        <v>246</v>
      </c>
      <c r="G28" s="89">
        <v>450</v>
      </c>
      <c r="H28" s="88">
        <v>431</v>
      </c>
      <c r="I28" s="91">
        <v>45688</v>
      </c>
      <c r="J28" s="87" t="s">
        <v>200</v>
      </c>
      <c r="K28" s="109">
        <v>15</v>
      </c>
      <c r="L28" s="79"/>
      <c r="M28" s="90"/>
    </row>
    <row r="29" spans="1:13" ht="89.4" customHeight="1" x14ac:dyDescent="0.3">
      <c r="A29" s="115"/>
      <c r="B29" s="119"/>
      <c r="C29" s="117"/>
      <c r="D29" s="118"/>
      <c r="E29" s="97" t="s">
        <v>247</v>
      </c>
      <c r="F29" s="92" t="s">
        <v>248</v>
      </c>
      <c r="G29" s="89">
        <v>280</v>
      </c>
      <c r="H29" s="88">
        <v>432</v>
      </c>
      <c r="I29" s="91">
        <v>45688</v>
      </c>
      <c r="J29" s="87" t="s">
        <v>200</v>
      </c>
      <c r="K29" s="109">
        <v>15</v>
      </c>
      <c r="L29" s="79"/>
      <c r="M29" s="90"/>
    </row>
    <row r="30" spans="1:13" ht="70.05" customHeight="1" x14ac:dyDescent="0.3">
      <c r="A30" s="115"/>
      <c r="B30" s="119"/>
      <c r="C30" s="117"/>
      <c r="D30" s="118"/>
      <c r="E30" s="97" t="s">
        <v>249</v>
      </c>
      <c r="F30" s="92" t="s">
        <v>250</v>
      </c>
      <c r="G30" s="89">
        <v>187.5</v>
      </c>
      <c r="H30" s="88">
        <v>433</v>
      </c>
      <c r="I30" s="91">
        <v>45688</v>
      </c>
      <c r="J30" s="87" t="s">
        <v>200</v>
      </c>
      <c r="K30" s="109">
        <v>15</v>
      </c>
      <c r="L30" s="79"/>
      <c r="M30" s="90"/>
    </row>
    <row r="31" spans="1:13" ht="70.05" customHeight="1" x14ac:dyDescent="0.3">
      <c r="A31" s="115"/>
      <c r="B31" s="119"/>
      <c r="C31" s="117"/>
      <c r="D31" s="118"/>
      <c r="E31" s="97" t="s">
        <v>251</v>
      </c>
      <c r="F31" s="92" t="s">
        <v>252</v>
      </c>
      <c r="G31" s="89">
        <v>20</v>
      </c>
      <c r="H31" s="88">
        <v>434</v>
      </c>
      <c r="I31" s="91">
        <v>45688</v>
      </c>
      <c r="J31" s="87" t="s">
        <v>200</v>
      </c>
      <c r="K31" s="109">
        <v>15</v>
      </c>
      <c r="L31" s="79"/>
      <c r="M31" s="90"/>
    </row>
    <row r="32" spans="1:13" ht="70.05" customHeight="1" x14ac:dyDescent="0.3">
      <c r="A32" s="115"/>
      <c r="B32" s="116"/>
      <c r="C32" s="117"/>
      <c r="D32" s="118"/>
      <c r="E32" s="97" t="s">
        <v>253</v>
      </c>
      <c r="F32" s="92" t="s">
        <v>254</v>
      </c>
      <c r="G32" s="89">
        <v>627.29999999999995</v>
      </c>
      <c r="H32" s="88">
        <v>435</v>
      </c>
      <c r="I32" s="91">
        <v>45688</v>
      </c>
      <c r="J32" s="87" t="s">
        <v>200</v>
      </c>
      <c r="K32" s="109">
        <v>15</v>
      </c>
      <c r="L32" s="79"/>
      <c r="M32" s="90"/>
    </row>
    <row r="33" spans="1:13" ht="70.05" customHeight="1" x14ac:dyDescent="0.3">
      <c r="A33" s="115"/>
      <c r="B33" s="116"/>
      <c r="C33" s="117"/>
      <c r="D33" s="118"/>
      <c r="E33" s="97" t="s">
        <v>255</v>
      </c>
      <c r="F33" s="92" t="s">
        <v>256</v>
      </c>
      <c r="G33" s="89">
        <v>40</v>
      </c>
      <c r="H33" s="88">
        <v>436</v>
      </c>
      <c r="I33" s="86">
        <v>45688</v>
      </c>
      <c r="J33" s="87" t="s">
        <v>200</v>
      </c>
      <c r="K33" s="109">
        <v>0</v>
      </c>
      <c r="L33" s="79"/>
      <c r="M33" s="90"/>
    </row>
    <row r="34" spans="1:13" ht="70.05" customHeight="1" x14ac:dyDescent="0.3">
      <c r="A34" s="115"/>
      <c r="B34" s="116"/>
      <c r="C34" s="117"/>
      <c r="D34" s="118"/>
      <c r="E34" s="97" t="s">
        <v>257</v>
      </c>
      <c r="F34" s="92" t="s">
        <v>258</v>
      </c>
      <c r="G34" s="89">
        <v>50</v>
      </c>
      <c r="H34" s="88">
        <v>437</v>
      </c>
      <c r="I34" s="86">
        <v>45688</v>
      </c>
      <c r="J34" s="87" t="s">
        <v>200</v>
      </c>
      <c r="K34" s="109">
        <v>0</v>
      </c>
      <c r="L34" s="79"/>
      <c r="M34" s="90"/>
    </row>
    <row r="35" spans="1:13" ht="70.05" customHeight="1" x14ac:dyDescent="0.3">
      <c r="A35" s="115"/>
      <c r="B35" s="116"/>
      <c r="C35" s="117"/>
      <c r="D35" s="118"/>
      <c r="E35" s="97" t="s">
        <v>259</v>
      </c>
      <c r="F35" s="92" t="s">
        <v>260</v>
      </c>
      <c r="G35" s="89">
        <v>50</v>
      </c>
      <c r="H35" s="88">
        <v>438</v>
      </c>
      <c r="I35" s="86">
        <v>45688</v>
      </c>
      <c r="J35" s="87" t="s">
        <v>200</v>
      </c>
      <c r="K35" s="109">
        <v>0</v>
      </c>
      <c r="L35" s="79"/>
      <c r="M35" s="90"/>
    </row>
    <row r="36" spans="1:13" ht="21.6" customHeight="1" thickBot="1" x14ac:dyDescent="0.35">
      <c r="A36" s="115"/>
      <c r="B36" s="121"/>
      <c r="C36" s="117"/>
      <c r="D36" s="118"/>
      <c r="E36" s="97"/>
      <c r="F36" s="112" t="s">
        <v>261</v>
      </c>
      <c r="G36" s="89">
        <v>24001.63</v>
      </c>
      <c r="H36" s="88"/>
      <c r="I36" s="86"/>
      <c r="J36" s="87"/>
      <c r="K36" s="109"/>
      <c r="L36" s="79"/>
      <c r="M36" s="90"/>
    </row>
    <row r="37" spans="1:13" ht="49.95" customHeight="1" thickTop="1" x14ac:dyDescent="0.3">
      <c r="A37" s="92"/>
      <c r="C37" s="87"/>
      <c r="D37" s="100"/>
      <c r="E37" s="92" t="s">
        <v>262</v>
      </c>
      <c r="F37" s="88" t="s">
        <v>263</v>
      </c>
      <c r="G37" s="89">
        <v>14525</v>
      </c>
      <c r="H37" s="108">
        <v>1818</v>
      </c>
      <c r="I37" s="99">
        <v>45692</v>
      </c>
      <c r="J37" s="87" t="s">
        <v>200</v>
      </c>
      <c r="K37" s="123">
        <v>0</v>
      </c>
    </row>
    <row r="38" spans="1:13" ht="49.95" customHeight="1" x14ac:dyDescent="0.3">
      <c r="A38" s="92"/>
      <c r="C38" s="87"/>
      <c r="D38" s="100"/>
      <c r="E38" s="92" t="s">
        <v>264</v>
      </c>
      <c r="F38" s="88" t="s">
        <v>265</v>
      </c>
      <c r="G38" s="89">
        <v>210</v>
      </c>
      <c r="H38" s="108">
        <v>664</v>
      </c>
      <c r="I38" s="99">
        <v>45694</v>
      </c>
      <c r="J38" s="87" t="s">
        <v>200</v>
      </c>
      <c r="K38" s="123">
        <v>15</v>
      </c>
    </row>
    <row r="39" spans="1:13" ht="49.95" customHeight="1" x14ac:dyDescent="0.3">
      <c r="A39" s="92"/>
      <c r="C39" s="87"/>
      <c r="D39" s="100"/>
      <c r="E39" s="92" t="s">
        <v>266</v>
      </c>
      <c r="F39" s="88" t="s">
        <v>267</v>
      </c>
      <c r="G39" s="89">
        <v>540</v>
      </c>
      <c r="H39" s="108">
        <v>665</v>
      </c>
      <c r="I39" s="99">
        <v>45694</v>
      </c>
      <c r="J39" s="87" t="s">
        <v>200</v>
      </c>
      <c r="K39" s="123">
        <v>15</v>
      </c>
    </row>
    <row r="40" spans="1:13" ht="49.95" customHeight="1" x14ac:dyDescent="0.3">
      <c r="A40" s="92"/>
      <c r="C40" s="87"/>
      <c r="D40" s="100"/>
      <c r="E40" s="92" t="s">
        <v>268</v>
      </c>
      <c r="F40" s="88" t="s">
        <v>267</v>
      </c>
      <c r="G40" s="89">
        <v>42</v>
      </c>
      <c r="H40" s="108">
        <v>666</v>
      </c>
      <c r="I40" s="99">
        <v>45694</v>
      </c>
      <c r="J40" s="87" t="s">
        <v>200</v>
      </c>
      <c r="K40" s="123">
        <v>15</v>
      </c>
    </row>
    <row r="41" spans="1:13" ht="49.95" customHeight="1" x14ac:dyDescent="0.3">
      <c r="A41" s="92"/>
      <c r="C41" s="87"/>
      <c r="D41" s="100"/>
      <c r="E41" s="92" t="s">
        <v>269</v>
      </c>
      <c r="F41" s="88" t="s">
        <v>270</v>
      </c>
      <c r="G41" s="89">
        <v>93.63</v>
      </c>
      <c r="H41" s="108">
        <v>667</v>
      </c>
      <c r="I41" s="99">
        <v>45694</v>
      </c>
      <c r="J41" s="87" t="s">
        <v>200</v>
      </c>
      <c r="K41" s="123">
        <v>15</v>
      </c>
    </row>
    <row r="42" spans="1:13" ht="49.95" customHeight="1" x14ac:dyDescent="0.3">
      <c r="A42" s="92"/>
      <c r="C42" s="87"/>
      <c r="D42" s="100"/>
      <c r="E42" s="92" t="s">
        <v>271</v>
      </c>
      <c r="F42" s="88" t="s">
        <v>272</v>
      </c>
      <c r="G42" s="89">
        <v>245</v>
      </c>
      <c r="H42" s="108">
        <v>671</v>
      </c>
      <c r="I42" s="99">
        <v>45694</v>
      </c>
      <c r="J42" s="87" t="s">
        <v>200</v>
      </c>
      <c r="K42" s="124">
        <v>18</v>
      </c>
    </row>
    <row r="43" spans="1:13" ht="49.95" customHeight="1" x14ac:dyDescent="0.3">
      <c r="A43" s="92"/>
      <c r="C43" s="87"/>
      <c r="D43" s="100"/>
      <c r="E43" s="92" t="s">
        <v>273</v>
      </c>
      <c r="F43" s="88" t="s">
        <v>274</v>
      </c>
      <c r="G43" s="89">
        <v>153</v>
      </c>
      <c r="H43" s="108">
        <v>649</v>
      </c>
      <c r="I43" s="99">
        <v>45694</v>
      </c>
      <c r="J43" s="87" t="s">
        <v>200</v>
      </c>
      <c r="K43" s="124">
        <v>0</v>
      </c>
    </row>
    <row r="44" spans="1:13" ht="49.95" customHeight="1" x14ac:dyDescent="0.3">
      <c r="A44" s="92"/>
      <c r="C44" s="87"/>
      <c r="D44" s="100"/>
      <c r="E44" s="92" t="s">
        <v>275</v>
      </c>
      <c r="F44" s="88" t="s">
        <v>276</v>
      </c>
      <c r="G44" s="89">
        <v>56.25</v>
      </c>
      <c r="H44" s="108">
        <v>651</v>
      </c>
      <c r="I44" s="99">
        <v>45694</v>
      </c>
      <c r="J44" s="87" t="s">
        <v>200</v>
      </c>
      <c r="K44" s="124">
        <v>0</v>
      </c>
    </row>
    <row r="45" spans="1:13" ht="49.95" customHeight="1" x14ac:dyDescent="0.3">
      <c r="A45" s="92"/>
      <c r="C45" s="87"/>
      <c r="D45" s="100"/>
      <c r="E45" s="92" t="s">
        <v>277</v>
      </c>
      <c r="F45" s="88" t="s">
        <v>278</v>
      </c>
      <c r="G45" s="89">
        <v>2181.25</v>
      </c>
      <c r="H45" s="108">
        <v>668</v>
      </c>
      <c r="I45" s="99">
        <v>45694</v>
      </c>
      <c r="J45" s="87" t="s">
        <v>200</v>
      </c>
      <c r="K45" s="124">
        <v>15</v>
      </c>
    </row>
    <row r="46" spans="1:13" ht="49.95" customHeight="1" x14ac:dyDescent="0.3">
      <c r="A46" s="92"/>
      <c r="C46" s="87"/>
      <c r="D46" s="100"/>
      <c r="E46" s="92" t="s">
        <v>279</v>
      </c>
      <c r="F46" s="88" t="s">
        <v>280</v>
      </c>
      <c r="G46" s="89">
        <v>270</v>
      </c>
      <c r="H46" s="108">
        <v>658</v>
      </c>
      <c r="I46" s="99">
        <v>45694</v>
      </c>
      <c r="J46" s="87" t="s">
        <v>200</v>
      </c>
      <c r="K46" s="124">
        <v>15</v>
      </c>
    </row>
    <row r="47" spans="1:13" ht="49.95" customHeight="1" x14ac:dyDescent="0.3">
      <c r="A47" s="92"/>
      <c r="C47" s="87"/>
      <c r="D47" s="100"/>
      <c r="E47" s="92" t="s">
        <v>281</v>
      </c>
      <c r="F47" s="88" t="s">
        <v>282</v>
      </c>
      <c r="G47" s="89">
        <v>132</v>
      </c>
      <c r="H47" s="108">
        <v>657</v>
      </c>
      <c r="I47" s="99">
        <v>45694</v>
      </c>
      <c r="J47" s="87" t="s">
        <v>200</v>
      </c>
      <c r="K47" s="124">
        <v>15</v>
      </c>
    </row>
    <row r="48" spans="1:13" ht="49.95" customHeight="1" x14ac:dyDescent="0.3">
      <c r="A48" s="92"/>
      <c r="C48" s="87"/>
      <c r="D48" s="100"/>
      <c r="E48" s="92" t="s">
        <v>283</v>
      </c>
      <c r="F48" s="88" t="s">
        <v>284</v>
      </c>
      <c r="G48" s="89">
        <v>280</v>
      </c>
      <c r="H48" s="108">
        <v>659</v>
      </c>
      <c r="I48" s="99">
        <v>45694</v>
      </c>
      <c r="J48" s="87" t="s">
        <v>200</v>
      </c>
      <c r="K48" s="124">
        <v>15</v>
      </c>
    </row>
    <row r="49" spans="1:11" ht="49.95" customHeight="1" x14ac:dyDescent="0.3">
      <c r="A49" s="92"/>
      <c r="C49" s="87"/>
      <c r="D49" s="100"/>
      <c r="E49" s="92" t="s">
        <v>285</v>
      </c>
      <c r="F49" s="88" t="s">
        <v>286</v>
      </c>
      <c r="G49" s="89">
        <v>40</v>
      </c>
      <c r="H49" s="108">
        <v>660</v>
      </c>
      <c r="I49" s="99">
        <v>45694</v>
      </c>
      <c r="J49" s="87" t="s">
        <v>200</v>
      </c>
      <c r="K49" s="124">
        <v>15</v>
      </c>
    </row>
    <row r="50" spans="1:11" ht="49.95" customHeight="1" x14ac:dyDescent="0.3">
      <c r="A50" s="92"/>
      <c r="C50" s="87"/>
      <c r="D50" s="100"/>
      <c r="E50" s="92" t="s">
        <v>287</v>
      </c>
      <c r="F50" s="88" t="s">
        <v>288</v>
      </c>
      <c r="G50" s="89">
        <v>987.8</v>
      </c>
      <c r="H50" s="108">
        <v>655</v>
      </c>
      <c r="I50" s="99">
        <v>45694</v>
      </c>
      <c r="J50" s="87" t="s">
        <v>200</v>
      </c>
      <c r="K50" s="123">
        <v>15</v>
      </c>
    </row>
    <row r="51" spans="1:11" ht="49.95" customHeight="1" x14ac:dyDescent="0.3">
      <c r="A51" s="92"/>
      <c r="C51" s="87"/>
      <c r="D51" s="100"/>
      <c r="E51" s="92" t="s">
        <v>289</v>
      </c>
      <c r="F51" s="88" t="s">
        <v>290</v>
      </c>
      <c r="G51" s="89">
        <v>148.32</v>
      </c>
      <c r="H51" s="108">
        <v>662</v>
      </c>
      <c r="I51" s="99">
        <v>45694</v>
      </c>
      <c r="J51" s="87" t="s">
        <v>200</v>
      </c>
      <c r="K51" s="123">
        <v>15</v>
      </c>
    </row>
    <row r="52" spans="1:11" ht="49.95" customHeight="1" x14ac:dyDescent="0.3">
      <c r="A52" s="92"/>
      <c r="C52" s="87"/>
      <c r="D52" s="100"/>
      <c r="E52" s="92" t="s">
        <v>291</v>
      </c>
      <c r="F52" s="88" t="s">
        <v>292</v>
      </c>
      <c r="G52" s="89">
        <v>2060</v>
      </c>
      <c r="H52" s="108">
        <v>663</v>
      </c>
      <c r="I52" s="99">
        <v>45694</v>
      </c>
      <c r="J52" s="87" t="s">
        <v>200</v>
      </c>
      <c r="K52" s="123">
        <v>15</v>
      </c>
    </row>
    <row r="53" spans="1:11" ht="49.95" customHeight="1" x14ac:dyDescent="0.3">
      <c r="A53" s="92"/>
      <c r="C53" s="87"/>
      <c r="D53" s="100"/>
      <c r="E53" s="92" t="s">
        <v>293</v>
      </c>
      <c r="F53" s="88" t="s">
        <v>294</v>
      </c>
      <c r="G53" s="89">
        <v>336</v>
      </c>
      <c r="H53" s="108">
        <v>669</v>
      </c>
      <c r="I53" s="99">
        <v>45694</v>
      </c>
      <c r="J53" s="87" t="s">
        <v>200</v>
      </c>
      <c r="K53" s="123">
        <v>15</v>
      </c>
    </row>
    <row r="54" spans="1:11" ht="49.95" customHeight="1" x14ac:dyDescent="0.3">
      <c r="A54" s="92"/>
      <c r="C54" s="87"/>
      <c r="D54" s="100"/>
      <c r="E54" s="92" t="s">
        <v>295</v>
      </c>
      <c r="F54" s="88" t="s">
        <v>296</v>
      </c>
      <c r="G54" s="89">
        <v>334.65</v>
      </c>
      <c r="H54" s="108">
        <v>670</v>
      </c>
      <c r="I54" s="99">
        <v>45694</v>
      </c>
      <c r="J54" s="87" t="s">
        <v>200</v>
      </c>
      <c r="K54" s="124">
        <v>18</v>
      </c>
    </row>
    <row r="55" spans="1:11" ht="49.95" customHeight="1" x14ac:dyDescent="0.3">
      <c r="A55" s="92"/>
      <c r="C55" s="87"/>
      <c r="D55" s="100"/>
      <c r="E55" s="92" t="s">
        <v>297</v>
      </c>
      <c r="F55" s="88" t="s">
        <v>298</v>
      </c>
      <c r="G55" s="89">
        <v>957.5</v>
      </c>
      <c r="H55" s="108">
        <v>672</v>
      </c>
      <c r="I55" s="99">
        <v>45694</v>
      </c>
      <c r="J55" s="87" t="s">
        <v>200</v>
      </c>
      <c r="K55" s="124">
        <v>13</v>
      </c>
    </row>
    <row r="56" spans="1:11" ht="49.95" customHeight="1" x14ac:dyDescent="0.3">
      <c r="A56" s="92"/>
      <c r="C56" s="87"/>
      <c r="D56" s="100"/>
      <c r="E56" s="92" t="s">
        <v>299</v>
      </c>
      <c r="F56" s="88" t="s">
        <v>300</v>
      </c>
      <c r="G56" s="89">
        <v>160</v>
      </c>
      <c r="H56" s="108">
        <v>647</v>
      </c>
      <c r="I56" s="99">
        <v>45694</v>
      </c>
      <c r="J56" s="87" t="s">
        <v>200</v>
      </c>
      <c r="K56" s="123">
        <v>0</v>
      </c>
    </row>
    <row r="57" spans="1:11" ht="49.95" customHeight="1" x14ac:dyDescent="0.3">
      <c r="A57" s="92"/>
      <c r="C57" s="87"/>
      <c r="D57" s="100"/>
      <c r="E57" s="92" t="s">
        <v>301</v>
      </c>
      <c r="F57" s="88" t="s">
        <v>302</v>
      </c>
      <c r="G57" s="89">
        <v>315</v>
      </c>
      <c r="H57" s="108">
        <v>652</v>
      </c>
      <c r="I57" s="99">
        <v>45694</v>
      </c>
      <c r="J57" s="87" t="s">
        <v>200</v>
      </c>
      <c r="K57" s="123">
        <v>15</v>
      </c>
    </row>
    <row r="58" spans="1:11" ht="49.95" customHeight="1" x14ac:dyDescent="0.3">
      <c r="A58" s="92"/>
      <c r="C58" s="87"/>
      <c r="D58" s="100"/>
      <c r="E58" s="92" t="s">
        <v>303</v>
      </c>
      <c r="F58" s="88" t="s">
        <v>304</v>
      </c>
      <c r="G58" s="89">
        <v>124.2</v>
      </c>
      <c r="H58" s="108">
        <v>653</v>
      </c>
      <c r="I58" s="99">
        <v>45694</v>
      </c>
      <c r="J58" s="87" t="s">
        <v>200</v>
      </c>
      <c r="K58" s="124">
        <v>15</v>
      </c>
    </row>
    <row r="59" spans="1:11" ht="49.95" customHeight="1" x14ac:dyDescent="0.3">
      <c r="A59" s="92"/>
      <c r="C59" s="87"/>
      <c r="D59" s="100"/>
      <c r="E59" s="92" t="s">
        <v>305</v>
      </c>
      <c r="F59" s="88" t="s">
        <v>306</v>
      </c>
      <c r="G59" s="89">
        <v>18808.330000000002</v>
      </c>
      <c r="H59" s="108">
        <v>656</v>
      </c>
      <c r="I59" s="99">
        <v>45694</v>
      </c>
      <c r="J59" s="87" t="s">
        <v>200</v>
      </c>
      <c r="K59" s="124">
        <v>15</v>
      </c>
    </row>
    <row r="60" spans="1:11" ht="49.95" customHeight="1" x14ac:dyDescent="0.3">
      <c r="A60" s="92"/>
      <c r="C60" s="87"/>
      <c r="D60" s="100"/>
      <c r="E60" s="92" t="s">
        <v>199</v>
      </c>
      <c r="F60" s="88" t="s">
        <v>307</v>
      </c>
      <c r="G60" s="89">
        <v>1406.25</v>
      </c>
      <c r="H60" s="108">
        <v>661</v>
      </c>
      <c r="I60" s="99">
        <v>45694</v>
      </c>
      <c r="J60" s="87" t="s">
        <v>200</v>
      </c>
      <c r="K60" s="124">
        <v>15</v>
      </c>
    </row>
    <row r="61" spans="1:11" ht="49.95" customHeight="1" x14ac:dyDescent="0.3">
      <c r="A61" s="92"/>
      <c r="C61" s="87"/>
      <c r="D61" s="100"/>
      <c r="E61" s="92" t="s">
        <v>308</v>
      </c>
      <c r="F61" s="88" t="s">
        <v>309</v>
      </c>
      <c r="G61" s="89">
        <v>67.5</v>
      </c>
      <c r="H61" s="108">
        <v>646</v>
      </c>
      <c r="I61" s="99">
        <v>45694</v>
      </c>
      <c r="J61" s="87" t="s">
        <v>200</v>
      </c>
      <c r="K61" s="124">
        <v>0</v>
      </c>
    </row>
    <row r="62" spans="1:11" ht="49.95" customHeight="1" x14ac:dyDescent="0.3">
      <c r="A62" s="92"/>
      <c r="C62" s="87"/>
      <c r="D62" s="100"/>
      <c r="E62" s="92" t="s">
        <v>310</v>
      </c>
      <c r="F62" s="88" t="s">
        <v>311</v>
      </c>
      <c r="G62" s="89">
        <v>21.25</v>
      </c>
      <c r="H62" s="108">
        <v>648</v>
      </c>
      <c r="I62" s="99">
        <v>45694</v>
      </c>
      <c r="J62" s="87" t="s">
        <v>200</v>
      </c>
      <c r="K62" s="124">
        <v>0</v>
      </c>
    </row>
    <row r="63" spans="1:11" ht="49.95" customHeight="1" x14ac:dyDescent="0.3">
      <c r="A63" s="92"/>
      <c r="C63" s="87"/>
      <c r="D63" s="100"/>
      <c r="E63" s="92" t="s">
        <v>312</v>
      </c>
      <c r="F63" s="88" t="s">
        <v>313</v>
      </c>
      <c r="G63" s="89">
        <v>214</v>
      </c>
      <c r="H63" s="108">
        <v>1779</v>
      </c>
      <c r="I63" s="99">
        <v>45715</v>
      </c>
      <c r="J63" s="87" t="s">
        <v>200</v>
      </c>
      <c r="K63" s="124">
        <v>15</v>
      </c>
    </row>
    <row r="64" spans="1:11" ht="21.6" customHeight="1" x14ac:dyDescent="0.3">
      <c r="F64" s="125" t="s">
        <v>314</v>
      </c>
      <c r="G64" s="1">
        <f>SUM(G37:G63)</f>
        <v>44708.93</v>
      </c>
      <c r="I64" s="1"/>
    </row>
    <row r="65" spans="1:13" ht="70.05" customHeight="1" x14ac:dyDescent="0.3">
      <c r="A65" s="135"/>
      <c r="B65" s="136"/>
      <c r="C65" s="137"/>
      <c r="D65" s="138"/>
      <c r="E65" s="138" t="s">
        <v>317</v>
      </c>
      <c r="F65" s="139" t="s">
        <v>317</v>
      </c>
      <c r="G65" s="140">
        <v>10200.43</v>
      </c>
      <c r="H65" s="137">
        <v>2529</v>
      </c>
      <c r="I65" s="141">
        <v>45730</v>
      </c>
      <c r="J65" s="142" t="s">
        <v>200</v>
      </c>
      <c r="K65" s="143">
        <v>15</v>
      </c>
      <c r="L65" s="135"/>
      <c r="M65" s="144"/>
    </row>
    <row r="66" spans="1:13" ht="70.05" customHeight="1" x14ac:dyDescent="0.3">
      <c r="A66" s="135"/>
      <c r="B66" s="136"/>
      <c r="C66" s="137"/>
      <c r="D66" s="138"/>
      <c r="E66" s="138" t="s">
        <v>318</v>
      </c>
      <c r="F66" s="139" t="s">
        <v>318</v>
      </c>
      <c r="G66" s="140">
        <v>1070</v>
      </c>
      <c r="H66" s="137">
        <v>2530</v>
      </c>
      <c r="I66" s="141">
        <v>45734</v>
      </c>
      <c r="J66" s="142" t="s">
        <v>200</v>
      </c>
      <c r="K66" s="143">
        <v>15</v>
      </c>
      <c r="L66" s="135"/>
      <c r="M66" s="144"/>
    </row>
    <row r="67" spans="1:13" ht="70.05" customHeight="1" x14ac:dyDescent="0.3">
      <c r="A67" s="135"/>
      <c r="B67" s="136"/>
      <c r="C67" s="137"/>
      <c r="D67" s="138"/>
      <c r="E67" s="138" t="s">
        <v>319</v>
      </c>
      <c r="F67" s="139" t="s">
        <v>319</v>
      </c>
      <c r="G67" s="140">
        <v>106.08</v>
      </c>
      <c r="H67" s="137">
        <v>2531</v>
      </c>
      <c r="I67" s="141">
        <v>45737</v>
      </c>
      <c r="J67" s="142" t="s">
        <v>200</v>
      </c>
      <c r="K67" s="143">
        <v>0</v>
      </c>
      <c r="L67" s="135"/>
      <c r="M67" s="144"/>
    </row>
    <row r="68" spans="1:13" ht="70.05" customHeight="1" x14ac:dyDescent="0.3">
      <c r="A68" s="135"/>
      <c r="B68" s="136"/>
      <c r="C68" s="137"/>
      <c r="D68" s="138"/>
      <c r="E68" s="138" t="s">
        <v>320</v>
      </c>
      <c r="F68" s="139" t="s">
        <v>320</v>
      </c>
      <c r="G68" s="140">
        <v>267.5</v>
      </c>
      <c r="H68" s="137">
        <v>2533</v>
      </c>
      <c r="I68" s="141">
        <v>45737</v>
      </c>
      <c r="J68" s="142" t="s">
        <v>200</v>
      </c>
      <c r="K68" s="143">
        <v>18</v>
      </c>
      <c r="L68" s="135">
        <v>45737</v>
      </c>
      <c r="M68" s="144"/>
    </row>
    <row r="69" spans="1:13" ht="70.05" customHeight="1" x14ac:dyDescent="0.3">
      <c r="A69" s="141">
        <v>45737</v>
      </c>
      <c r="B69" s="142" t="s">
        <v>200</v>
      </c>
      <c r="C69" s="145">
        <v>2532</v>
      </c>
      <c r="D69" s="141"/>
      <c r="E69" s="141" t="s">
        <v>321</v>
      </c>
      <c r="F69" s="145" t="s">
        <v>321</v>
      </c>
      <c r="G69" s="146">
        <v>2312.5</v>
      </c>
      <c r="H69" s="145">
        <v>2532</v>
      </c>
      <c r="I69" s="141">
        <v>45737</v>
      </c>
      <c r="J69" s="142" t="s">
        <v>200</v>
      </c>
      <c r="K69" s="143">
        <v>18</v>
      </c>
      <c r="L69" s="136"/>
      <c r="M69" s="144"/>
    </row>
    <row r="70" spans="1:13" ht="22.8" customHeight="1" x14ac:dyDescent="0.3">
      <c r="A70" s="148"/>
      <c r="B70" s="149"/>
      <c r="C70" s="149"/>
      <c r="D70" s="149"/>
      <c r="E70" s="149"/>
      <c r="F70" s="150" t="s">
        <v>322</v>
      </c>
      <c r="G70" s="151">
        <f>SUM(G65:G69)</f>
        <v>13956.51</v>
      </c>
      <c r="H70" s="149"/>
      <c r="I70" s="152"/>
      <c r="J70" s="149"/>
      <c r="K70" s="149"/>
      <c r="L70" s="149"/>
      <c r="M70" s="147"/>
    </row>
    <row r="71" spans="1:13" ht="16.8" customHeight="1" x14ac:dyDescent="0.3">
      <c r="A71" s="101"/>
      <c r="B71" s="101"/>
      <c r="C71" s="101"/>
      <c r="D71" s="101"/>
      <c r="E71" s="98"/>
      <c r="F71" s="113"/>
      <c r="G71" s="102"/>
      <c r="H71" s="101"/>
      <c r="I71" s="103"/>
      <c r="J71" s="101"/>
      <c r="K71" s="110"/>
      <c r="L71" s="101"/>
      <c r="M71" s="101"/>
    </row>
    <row r="72" spans="1:13" ht="23.4" customHeight="1" thickBot="1" x14ac:dyDescent="0.35">
      <c r="A72" s="104"/>
      <c r="B72" s="104"/>
      <c r="C72" s="104"/>
      <c r="D72" s="104"/>
      <c r="E72" s="105" t="s">
        <v>316</v>
      </c>
      <c r="F72" s="114"/>
      <c r="G72" s="107">
        <f>+G36+G64+G70</f>
        <v>82667.069999999992</v>
      </c>
      <c r="H72" s="104"/>
      <c r="I72" s="106"/>
      <c r="J72" s="104"/>
      <c r="K72" s="111"/>
      <c r="L72" s="104"/>
      <c r="M72" s="104"/>
    </row>
    <row r="73" spans="1:13" ht="15" customHeight="1" thickTop="1" x14ac:dyDescent="0.3">
      <c r="I73" s="80"/>
    </row>
    <row r="74" spans="1:13" ht="15" customHeight="1" x14ac:dyDescent="0.3">
      <c r="G74" s="1"/>
      <c r="I74" s="80"/>
    </row>
    <row r="75" spans="1:13" ht="15" customHeight="1" x14ac:dyDescent="0.3">
      <c r="F75" s="93"/>
      <c r="I75" s="80"/>
    </row>
    <row r="76" spans="1:13" ht="15" customHeight="1" x14ac:dyDescent="0.3">
      <c r="F76" s="93"/>
      <c r="G76" s="134" t="s">
        <v>192</v>
      </c>
      <c r="H76" s="134"/>
      <c r="I76" s="134"/>
      <c r="J76" s="134"/>
      <c r="K76" s="134"/>
      <c r="L76" s="81" t="s">
        <v>188</v>
      </c>
    </row>
    <row r="77" spans="1:13" ht="15" customHeight="1" x14ac:dyDescent="0.3">
      <c r="F77" s="93"/>
      <c r="G77" s="71">
        <v>0</v>
      </c>
      <c r="H77" s="82" t="s">
        <v>193</v>
      </c>
      <c r="I77" s="83"/>
      <c r="J77" s="84"/>
      <c r="K77" s="85">
        <f>1622+14983+106.08</f>
        <v>16711.080000000002</v>
      </c>
      <c r="L77" s="85"/>
    </row>
    <row r="78" spans="1:13" ht="15" customHeight="1" x14ac:dyDescent="0.3">
      <c r="F78" s="93"/>
      <c r="G78" s="70">
        <v>9</v>
      </c>
      <c r="H78" s="82" t="s">
        <v>194</v>
      </c>
      <c r="I78" s="83"/>
      <c r="J78" s="84"/>
      <c r="K78" s="85">
        <v>814.75</v>
      </c>
      <c r="L78" s="85"/>
    </row>
    <row r="79" spans="1:13" ht="15" customHeight="1" x14ac:dyDescent="0.3">
      <c r="F79" s="93"/>
      <c r="G79" s="70">
        <v>13</v>
      </c>
      <c r="H79" s="82" t="s">
        <v>195</v>
      </c>
      <c r="I79" s="83"/>
      <c r="J79" s="84"/>
      <c r="K79" s="85">
        <f>75+957.5</f>
        <v>1032.5</v>
      </c>
      <c r="L79" s="85"/>
    </row>
    <row r="80" spans="1:13" ht="15" customHeight="1" x14ac:dyDescent="0.3">
      <c r="F80" s="93"/>
      <c r="G80" s="70">
        <v>15</v>
      </c>
      <c r="H80" s="82" t="s">
        <v>197</v>
      </c>
      <c r="I80" s="83"/>
      <c r="J80" s="84"/>
      <c r="K80" s="85">
        <f>21489.88+28188.78+11270.43</f>
        <v>60949.090000000004</v>
      </c>
      <c r="L80" s="85"/>
    </row>
    <row r="81" spans="6:12" ht="15" customHeight="1" x14ac:dyDescent="0.3">
      <c r="F81" s="93"/>
      <c r="G81" s="70">
        <v>18</v>
      </c>
      <c r="H81" s="82" t="s">
        <v>198</v>
      </c>
      <c r="I81" s="83"/>
      <c r="J81" s="84"/>
      <c r="K81" s="85">
        <f>579.65+2580</f>
        <v>3159.65</v>
      </c>
      <c r="L81" s="85"/>
    </row>
    <row r="82" spans="6:12" ht="15" customHeight="1" x14ac:dyDescent="0.3">
      <c r="F82" s="93"/>
      <c r="G82" s="72">
        <v>19</v>
      </c>
      <c r="H82" s="82" t="s">
        <v>196</v>
      </c>
      <c r="I82" s="83"/>
      <c r="J82" s="84"/>
      <c r="K82" s="85"/>
      <c r="L82" s="85"/>
    </row>
    <row r="83" spans="6:12" ht="15" customHeight="1" x14ac:dyDescent="0.3">
      <c r="F83" s="93"/>
      <c r="G83" s="94"/>
      <c r="H83" s="95"/>
      <c r="I83" s="83"/>
      <c r="J83" s="84"/>
      <c r="K83" s="96">
        <f>SUBTOTAL(9,K77:K82)</f>
        <v>82667.070000000007</v>
      </c>
      <c r="L83" s="96">
        <f>SUBTOTAL(9,L77:L82)</f>
        <v>0</v>
      </c>
    </row>
    <row r="84" spans="6:12" ht="15" customHeight="1" x14ac:dyDescent="0.3">
      <c r="F84" s="93"/>
      <c r="I84" s="80"/>
      <c r="K84" s="1"/>
    </row>
    <row r="85" spans="6:12" ht="15" customHeight="1" x14ac:dyDescent="0.3">
      <c r="K85" s="1"/>
    </row>
    <row r="86" spans="6:12" ht="15" customHeight="1" x14ac:dyDescent="0.3"/>
    <row r="87" spans="6:12" ht="15" customHeight="1" x14ac:dyDescent="0.3"/>
    <row r="88" spans="6:12" ht="15" customHeight="1" x14ac:dyDescent="0.3"/>
    <row r="89" spans="6:12" ht="15" customHeight="1" x14ac:dyDescent="0.3"/>
    <row r="90" spans="6:12" ht="15" customHeight="1" x14ac:dyDescent="0.3"/>
    <row r="91" spans="6:12" ht="15" customHeight="1" x14ac:dyDescent="0.3"/>
    <row r="92" spans="6:12" ht="15" customHeight="1" x14ac:dyDescent="0.3"/>
    <row r="93" spans="6:12" ht="15" customHeight="1" x14ac:dyDescent="0.3"/>
    <row r="94" spans="6:12" ht="15" customHeight="1" x14ac:dyDescent="0.3"/>
    <row r="95" spans="6:12" ht="15" customHeight="1" x14ac:dyDescent="0.3"/>
    <row r="96" spans="6:12"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row r="221" ht="15" customHeight="1" x14ac:dyDescent="0.3"/>
    <row r="222" ht="15" customHeight="1" x14ac:dyDescent="0.3"/>
    <row r="223" ht="15" customHeight="1" x14ac:dyDescent="0.3"/>
    <row r="224"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row r="232" ht="15" customHeight="1" x14ac:dyDescent="0.3"/>
    <row r="233" ht="15" customHeight="1" x14ac:dyDescent="0.3"/>
    <row r="234" ht="15" customHeight="1" x14ac:dyDescent="0.3"/>
    <row r="235" ht="15" customHeight="1" x14ac:dyDescent="0.3"/>
    <row r="236" ht="15" customHeight="1" x14ac:dyDescent="0.3"/>
    <row r="237" ht="15" customHeight="1" x14ac:dyDescent="0.3"/>
    <row r="238" ht="15" customHeight="1" x14ac:dyDescent="0.3"/>
    <row r="239" ht="15" customHeight="1" x14ac:dyDescent="0.3"/>
    <row r="240" ht="15" customHeight="1" x14ac:dyDescent="0.3"/>
    <row r="241" ht="15" customHeight="1" x14ac:dyDescent="0.3"/>
    <row r="242" ht="15" customHeight="1" x14ac:dyDescent="0.3"/>
    <row r="243" ht="15" customHeight="1" x14ac:dyDescent="0.3"/>
    <row r="244" ht="15" customHeight="1" x14ac:dyDescent="0.3"/>
    <row r="245" ht="15" customHeight="1" x14ac:dyDescent="0.3"/>
    <row r="246" ht="15" customHeight="1" x14ac:dyDescent="0.3"/>
    <row r="247" ht="15" customHeight="1" x14ac:dyDescent="0.3"/>
    <row r="248" ht="15" customHeight="1" x14ac:dyDescent="0.3"/>
    <row r="249" ht="15" customHeight="1" x14ac:dyDescent="0.3"/>
    <row r="250" ht="15" customHeight="1" x14ac:dyDescent="0.3"/>
    <row r="251" ht="15" customHeight="1" x14ac:dyDescent="0.3"/>
    <row r="252" ht="15" customHeight="1" x14ac:dyDescent="0.3"/>
    <row r="253" ht="15" customHeight="1" x14ac:dyDescent="0.3"/>
    <row r="254" ht="15" customHeight="1" x14ac:dyDescent="0.3"/>
    <row r="255" ht="15" customHeight="1" x14ac:dyDescent="0.3"/>
    <row r="256" ht="15" customHeight="1" x14ac:dyDescent="0.3"/>
    <row r="257" ht="15" customHeight="1" x14ac:dyDescent="0.3"/>
    <row r="258" ht="15" customHeight="1" x14ac:dyDescent="0.3"/>
    <row r="259" ht="15" customHeight="1" x14ac:dyDescent="0.3"/>
    <row r="260" ht="15" customHeight="1" x14ac:dyDescent="0.3"/>
    <row r="261" ht="15" customHeight="1" x14ac:dyDescent="0.3"/>
    <row r="262" ht="15" customHeight="1" x14ac:dyDescent="0.3"/>
    <row r="263" ht="15" customHeight="1" x14ac:dyDescent="0.3"/>
    <row r="264" ht="15" customHeight="1" x14ac:dyDescent="0.3"/>
    <row r="265" ht="15" customHeight="1" x14ac:dyDescent="0.3"/>
    <row r="266" ht="15" customHeight="1" x14ac:dyDescent="0.3"/>
    <row r="267" ht="15" customHeight="1" x14ac:dyDescent="0.3"/>
    <row r="268" ht="15" customHeight="1" x14ac:dyDescent="0.3"/>
    <row r="269" ht="15" customHeight="1" x14ac:dyDescent="0.3"/>
    <row r="270" ht="15" customHeight="1" x14ac:dyDescent="0.3"/>
    <row r="271" ht="15" customHeight="1" x14ac:dyDescent="0.3"/>
    <row r="272" ht="15" customHeight="1" x14ac:dyDescent="0.3"/>
    <row r="273" ht="15" customHeight="1" x14ac:dyDescent="0.3"/>
    <row r="274" ht="15" customHeight="1" x14ac:dyDescent="0.3"/>
    <row r="275" ht="15" customHeight="1" x14ac:dyDescent="0.3"/>
    <row r="276" ht="15" customHeight="1" x14ac:dyDescent="0.3"/>
    <row r="277" ht="15" customHeight="1" x14ac:dyDescent="0.3"/>
    <row r="278" ht="15" customHeight="1" x14ac:dyDescent="0.3"/>
    <row r="279" ht="15" customHeight="1" x14ac:dyDescent="0.3"/>
    <row r="280" ht="15" customHeight="1" x14ac:dyDescent="0.3"/>
    <row r="281" ht="15" customHeight="1" x14ac:dyDescent="0.3"/>
    <row r="282" ht="15" customHeight="1" x14ac:dyDescent="0.3"/>
    <row r="283" ht="15" customHeight="1" x14ac:dyDescent="0.3"/>
    <row r="284" ht="15" customHeight="1" x14ac:dyDescent="0.3"/>
    <row r="285" ht="15" customHeight="1" x14ac:dyDescent="0.3"/>
    <row r="286" ht="15" customHeight="1" x14ac:dyDescent="0.3"/>
    <row r="287" ht="15" customHeight="1" x14ac:dyDescent="0.3"/>
    <row r="288" ht="15" customHeight="1" x14ac:dyDescent="0.3"/>
    <row r="289" ht="15" customHeight="1" x14ac:dyDescent="0.3"/>
    <row r="290" ht="15" customHeight="1" x14ac:dyDescent="0.3"/>
    <row r="291" ht="15" customHeight="1" x14ac:dyDescent="0.3"/>
    <row r="292" ht="15" customHeight="1" x14ac:dyDescent="0.3"/>
    <row r="293" ht="15" customHeight="1" x14ac:dyDescent="0.3"/>
    <row r="294" ht="15" customHeight="1" x14ac:dyDescent="0.3"/>
    <row r="295" ht="15" customHeight="1" x14ac:dyDescent="0.3"/>
    <row r="296" ht="15" customHeight="1" x14ac:dyDescent="0.3"/>
    <row r="297" ht="15" customHeight="1" x14ac:dyDescent="0.3"/>
    <row r="298" ht="15" customHeight="1" x14ac:dyDescent="0.3"/>
    <row r="299" ht="15" customHeight="1" x14ac:dyDescent="0.3"/>
    <row r="300" ht="15" customHeight="1" x14ac:dyDescent="0.3"/>
    <row r="301" ht="15" customHeight="1" x14ac:dyDescent="0.3"/>
    <row r="302" ht="15" customHeight="1" x14ac:dyDescent="0.3"/>
    <row r="303" ht="15" customHeight="1" x14ac:dyDescent="0.3"/>
    <row r="304" ht="15" customHeight="1" x14ac:dyDescent="0.3"/>
    <row r="305" ht="15" customHeight="1" x14ac:dyDescent="0.3"/>
    <row r="306" ht="15" customHeight="1" x14ac:dyDescent="0.3"/>
    <row r="307" ht="15" customHeight="1" x14ac:dyDescent="0.3"/>
    <row r="308" ht="15" customHeight="1" x14ac:dyDescent="0.3"/>
    <row r="309" ht="15" customHeight="1" x14ac:dyDescent="0.3"/>
    <row r="310" ht="15" customHeight="1" x14ac:dyDescent="0.3"/>
    <row r="311" ht="15" customHeight="1" x14ac:dyDescent="0.3"/>
    <row r="312" ht="15" customHeight="1" x14ac:dyDescent="0.3"/>
    <row r="313" ht="15" customHeight="1" x14ac:dyDescent="0.3"/>
    <row r="314" ht="15" customHeight="1" x14ac:dyDescent="0.3"/>
    <row r="315" ht="15" customHeight="1" x14ac:dyDescent="0.3"/>
    <row r="316" ht="15" customHeight="1" x14ac:dyDescent="0.3"/>
    <row r="317" ht="15" customHeight="1" x14ac:dyDescent="0.3"/>
    <row r="318" ht="15" customHeight="1" x14ac:dyDescent="0.3"/>
    <row r="319" ht="15" customHeight="1" x14ac:dyDescent="0.3"/>
    <row r="320" ht="15" customHeight="1" x14ac:dyDescent="0.3"/>
    <row r="321" ht="15" customHeight="1" x14ac:dyDescent="0.3"/>
    <row r="322" ht="15" customHeight="1" x14ac:dyDescent="0.3"/>
    <row r="323" ht="15" customHeight="1" x14ac:dyDescent="0.3"/>
    <row r="324" ht="15" customHeight="1" x14ac:dyDescent="0.3"/>
    <row r="325" ht="15" customHeight="1" x14ac:dyDescent="0.3"/>
    <row r="326" ht="15" customHeight="1" x14ac:dyDescent="0.3"/>
    <row r="327" ht="15" customHeight="1" x14ac:dyDescent="0.3"/>
    <row r="328" ht="15" customHeight="1" x14ac:dyDescent="0.3"/>
    <row r="329" ht="15" customHeight="1" x14ac:dyDescent="0.3"/>
    <row r="330" ht="15" customHeight="1" x14ac:dyDescent="0.3"/>
    <row r="331" ht="15" customHeight="1" x14ac:dyDescent="0.3"/>
    <row r="332" ht="15" customHeight="1" x14ac:dyDescent="0.3"/>
    <row r="333" ht="15" customHeight="1" x14ac:dyDescent="0.3"/>
    <row r="334" ht="15" customHeight="1" x14ac:dyDescent="0.3"/>
    <row r="335" ht="15" customHeight="1" x14ac:dyDescent="0.3"/>
    <row r="336" ht="15" customHeight="1" x14ac:dyDescent="0.3"/>
    <row r="337" ht="15" customHeight="1" x14ac:dyDescent="0.3"/>
    <row r="338" ht="15" customHeight="1" x14ac:dyDescent="0.3"/>
    <row r="339" ht="15" customHeight="1" x14ac:dyDescent="0.3"/>
    <row r="340" ht="15" customHeight="1" x14ac:dyDescent="0.3"/>
    <row r="341" ht="15" customHeight="1" x14ac:dyDescent="0.3"/>
    <row r="342" ht="15" customHeight="1" x14ac:dyDescent="0.3"/>
    <row r="343" ht="15" customHeight="1" x14ac:dyDescent="0.3"/>
    <row r="344" ht="15" customHeight="1" x14ac:dyDescent="0.3"/>
    <row r="345" ht="15" customHeight="1" x14ac:dyDescent="0.3"/>
    <row r="346" ht="15" customHeight="1" x14ac:dyDescent="0.3"/>
    <row r="347" ht="15" customHeight="1" x14ac:dyDescent="0.3"/>
    <row r="348" ht="15" customHeight="1" x14ac:dyDescent="0.3"/>
    <row r="349" ht="15" customHeight="1" x14ac:dyDescent="0.3"/>
    <row r="350" ht="15" customHeight="1" x14ac:dyDescent="0.3"/>
    <row r="577" ht="15" customHeight="1" x14ac:dyDescent="0.3"/>
    <row r="578" ht="15" customHeight="1" x14ac:dyDescent="0.3"/>
    <row r="579" ht="15" customHeight="1" x14ac:dyDescent="0.3"/>
    <row r="580" ht="15" customHeight="1" x14ac:dyDescent="0.3"/>
    <row r="581" ht="15" customHeight="1" x14ac:dyDescent="0.3"/>
    <row r="582" ht="15" customHeight="1" x14ac:dyDescent="0.3"/>
    <row r="583" ht="15" customHeight="1" x14ac:dyDescent="0.3"/>
    <row r="584" ht="15" customHeight="1" x14ac:dyDescent="0.3"/>
    <row r="585" ht="15" customHeight="1" x14ac:dyDescent="0.3"/>
    <row r="586" ht="15" customHeight="1" x14ac:dyDescent="0.3"/>
    <row r="587" ht="15" customHeight="1" x14ac:dyDescent="0.3"/>
    <row r="588" ht="15" customHeight="1" x14ac:dyDescent="0.3"/>
    <row r="589" ht="15" customHeight="1" x14ac:dyDescent="0.3"/>
    <row r="590" ht="15" customHeight="1" x14ac:dyDescent="0.3"/>
    <row r="591" ht="15" customHeight="1" x14ac:dyDescent="0.3"/>
    <row r="592" ht="15" customHeight="1" x14ac:dyDescent="0.3"/>
    <row r="593" ht="15" customHeight="1" x14ac:dyDescent="0.3"/>
    <row r="594" ht="15" customHeight="1" x14ac:dyDescent="0.3"/>
    <row r="595" ht="15" customHeight="1" x14ac:dyDescent="0.3"/>
    <row r="596" ht="15" customHeight="1" x14ac:dyDescent="0.3"/>
    <row r="597" ht="15" customHeight="1" x14ac:dyDescent="0.3"/>
    <row r="598" ht="15" customHeight="1" x14ac:dyDescent="0.3"/>
    <row r="599" ht="15" customHeight="1" x14ac:dyDescent="0.3"/>
    <row r="600" ht="15" customHeight="1" x14ac:dyDescent="0.3"/>
    <row r="601" ht="15" customHeight="1" x14ac:dyDescent="0.3"/>
    <row r="602" ht="15" customHeight="1" x14ac:dyDescent="0.3"/>
    <row r="603" ht="15" customHeight="1" x14ac:dyDescent="0.3"/>
    <row r="604" ht="15" customHeight="1" x14ac:dyDescent="0.3"/>
    <row r="605" ht="15" customHeight="1" x14ac:dyDescent="0.3"/>
    <row r="606" ht="15" customHeight="1" x14ac:dyDescent="0.3"/>
    <row r="607" ht="15" customHeight="1" x14ac:dyDescent="0.3"/>
    <row r="608" ht="15" customHeight="1" x14ac:dyDescent="0.3"/>
    <row r="609" ht="15" customHeight="1" x14ac:dyDescent="0.3"/>
    <row r="610" ht="15" customHeight="1" x14ac:dyDescent="0.3"/>
    <row r="611" ht="15" customHeight="1" x14ac:dyDescent="0.3"/>
    <row r="612" ht="15" customHeight="1" x14ac:dyDescent="0.3"/>
    <row r="613" ht="15" customHeight="1" x14ac:dyDescent="0.3"/>
    <row r="614" ht="15" customHeight="1" x14ac:dyDescent="0.3"/>
    <row r="615" ht="15" customHeight="1" x14ac:dyDescent="0.3"/>
    <row r="616" ht="15" customHeight="1" x14ac:dyDescent="0.3"/>
    <row r="617" ht="15" customHeight="1" x14ac:dyDescent="0.3"/>
    <row r="618" ht="15" customHeight="1" x14ac:dyDescent="0.3"/>
    <row r="619" ht="15" customHeight="1" x14ac:dyDescent="0.3"/>
    <row r="620" ht="15" customHeight="1" x14ac:dyDescent="0.3"/>
    <row r="621" ht="15" customHeight="1" x14ac:dyDescent="0.3"/>
    <row r="622" ht="15" customHeight="1" x14ac:dyDescent="0.3"/>
    <row r="623" ht="15" customHeight="1" x14ac:dyDescent="0.3"/>
    <row r="624" ht="15" customHeight="1" x14ac:dyDescent="0.3"/>
    <row r="625" ht="15" customHeight="1" x14ac:dyDescent="0.3"/>
    <row r="626" ht="15" customHeight="1" x14ac:dyDescent="0.3"/>
    <row r="627" ht="15" customHeight="1" x14ac:dyDescent="0.3"/>
    <row r="628" ht="15" customHeight="1" x14ac:dyDescent="0.3"/>
    <row r="629" ht="15" customHeight="1" x14ac:dyDescent="0.3"/>
    <row r="630" ht="15" customHeight="1" x14ac:dyDescent="0.3"/>
    <row r="631" ht="15" customHeight="1" x14ac:dyDescent="0.3"/>
    <row r="632" ht="15" customHeight="1" x14ac:dyDescent="0.3"/>
    <row r="633" ht="15" customHeight="1" x14ac:dyDescent="0.3"/>
    <row r="634" ht="15" customHeight="1" x14ac:dyDescent="0.3"/>
    <row r="635" ht="15" customHeight="1" x14ac:dyDescent="0.3"/>
    <row r="636" ht="15" customHeight="1" x14ac:dyDescent="0.3"/>
    <row r="637" ht="15" customHeight="1" x14ac:dyDescent="0.3"/>
    <row r="638" ht="15" customHeight="1" x14ac:dyDescent="0.3"/>
    <row r="639" ht="15" customHeight="1" x14ac:dyDescent="0.3"/>
    <row r="640" ht="15" customHeight="1" x14ac:dyDescent="0.3"/>
    <row r="641" ht="15" customHeight="1" x14ac:dyDescent="0.3"/>
    <row r="642" ht="15" customHeight="1" x14ac:dyDescent="0.3"/>
    <row r="643" ht="15" customHeight="1" x14ac:dyDescent="0.3"/>
    <row r="644" ht="15" customHeight="1" x14ac:dyDescent="0.3"/>
    <row r="645" ht="15" customHeight="1" x14ac:dyDescent="0.3"/>
    <row r="646" ht="15" customHeight="1" x14ac:dyDescent="0.3"/>
    <row r="647" ht="15" customHeight="1" x14ac:dyDescent="0.3"/>
    <row r="648" ht="15" customHeight="1" x14ac:dyDescent="0.3"/>
    <row r="649" ht="15" customHeight="1" x14ac:dyDescent="0.3"/>
    <row r="650" ht="15" customHeight="1" x14ac:dyDescent="0.3"/>
    <row r="651" ht="15" customHeight="1" x14ac:dyDescent="0.3"/>
    <row r="652" ht="15" customHeight="1" x14ac:dyDescent="0.3"/>
    <row r="653" ht="15" customHeight="1" x14ac:dyDescent="0.3"/>
    <row r="654" ht="15" customHeight="1" x14ac:dyDescent="0.3"/>
    <row r="655" ht="15" customHeight="1" x14ac:dyDescent="0.3"/>
    <row r="656" ht="15" customHeight="1" x14ac:dyDescent="0.3"/>
    <row r="657" ht="15" customHeight="1" x14ac:dyDescent="0.3"/>
    <row r="658" ht="15" customHeight="1" x14ac:dyDescent="0.3"/>
    <row r="659" ht="15" customHeight="1" x14ac:dyDescent="0.3"/>
    <row r="660" ht="15" customHeight="1" x14ac:dyDescent="0.3"/>
    <row r="661" ht="15" customHeight="1" x14ac:dyDescent="0.3"/>
    <row r="662" ht="15" customHeight="1" x14ac:dyDescent="0.3"/>
    <row r="663" ht="15" customHeight="1" x14ac:dyDescent="0.3"/>
    <row r="664" ht="15" customHeight="1" x14ac:dyDescent="0.3"/>
    <row r="665" ht="15" customHeight="1" x14ac:dyDescent="0.3"/>
    <row r="666" ht="15" customHeight="1" x14ac:dyDescent="0.3"/>
    <row r="667" ht="15" customHeight="1" x14ac:dyDescent="0.3"/>
    <row r="668" ht="15" customHeight="1" x14ac:dyDescent="0.3"/>
    <row r="669" ht="15" customHeight="1" x14ac:dyDescent="0.3"/>
    <row r="670" ht="15" customHeight="1" x14ac:dyDescent="0.3"/>
    <row r="671" ht="15" customHeight="1" x14ac:dyDescent="0.3"/>
    <row r="672" ht="15" customHeight="1" x14ac:dyDescent="0.3"/>
    <row r="673" ht="15" customHeight="1" x14ac:dyDescent="0.3"/>
    <row r="674" ht="15" customHeight="1" x14ac:dyDescent="0.3"/>
    <row r="675" ht="15" customHeight="1" x14ac:dyDescent="0.3"/>
    <row r="676" ht="15" customHeight="1" x14ac:dyDescent="0.3"/>
    <row r="677" ht="15" customHeight="1" x14ac:dyDescent="0.3"/>
    <row r="678" ht="15" customHeight="1" x14ac:dyDescent="0.3"/>
    <row r="679" ht="15" customHeight="1" x14ac:dyDescent="0.3"/>
    <row r="680" ht="15" customHeight="1" x14ac:dyDescent="0.3"/>
    <row r="681" ht="15" customHeight="1" x14ac:dyDescent="0.3"/>
    <row r="682" ht="15" customHeight="1" x14ac:dyDescent="0.3"/>
    <row r="683" ht="15" customHeight="1" x14ac:dyDescent="0.3"/>
    <row r="684" ht="15" customHeight="1" x14ac:dyDescent="0.3"/>
    <row r="685" ht="15" customHeight="1" x14ac:dyDescent="0.3"/>
    <row r="686" ht="15" customHeight="1" x14ac:dyDescent="0.3"/>
    <row r="687" ht="15" customHeight="1" x14ac:dyDescent="0.3"/>
    <row r="688" ht="15" customHeight="1" x14ac:dyDescent="0.3"/>
    <row r="689" ht="15" customHeight="1" x14ac:dyDescent="0.3"/>
    <row r="690" ht="15" customHeight="1" x14ac:dyDescent="0.3"/>
    <row r="691" ht="15" customHeight="1" x14ac:dyDescent="0.3"/>
    <row r="692" ht="15" customHeight="1" x14ac:dyDescent="0.3"/>
    <row r="693" ht="15" customHeight="1" x14ac:dyDescent="0.3"/>
    <row r="694" ht="15" customHeight="1" x14ac:dyDescent="0.3"/>
    <row r="695" ht="15" customHeight="1" x14ac:dyDescent="0.3"/>
    <row r="696" ht="15" customHeight="1" x14ac:dyDescent="0.3"/>
    <row r="697" ht="15" customHeight="1" x14ac:dyDescent="0.3"/>
    <row r="698" ht="15" customHeight="1" x14ac:dyDescent="0.3"/>
    <row r="699" ht="15" customHeight="1" x14ac:dyDescent="0.3"/>
    <row r="700" ht="15" customHeight="1" x14ac:dyDescent="0.3"/>
    <row r="701" ht="15" customHeight="1" x14ac:dyDescent="0.3"/>
    <row r="702" ht="15" customHeight="1" x14ac:dyDescent="0.3"/>
    <row r="703" ht="15" customHeight="1" x14ac:dyDescent="0.3"/>
    <row r="704" ht="15" customHeight="1" x14ac:dyDescent="0.3"/>
    <row r="705" ht="15" customHeight="1" x14ac:dyDescent="0.3"/>
    <row r="706" ht="15" customHeight="1" x14ac:dyDescent="0.3"/>
    <row r="707" ht="15" customHeight="1" x14ac:dyDescent="0.3"/>
    <row r="708" ht="15" customHeight="1" x14ac:dyDescent="0.3"/>
    <row r="709" ht="15" customHeight="1" x14ac:dyDescent="0.3"/>
    <row r="710" ht="15" customHeight="1" x14ac:dyDescent="0.3"/>
    <row r="711" ht="15" customHeight="1" x14ac:dyDescent="0.3"/>
    <row r="712" ht="15" customHeight="1" x14ac:dyDescent="0.3"/>
    <row r="713" ht="15" customHeight="1" x14ac:dyDescent="0.3"/>
    <row r="714" ht="15" customHeight="1" x14ac:dyDescent="0.3"/>
    <row r="715" ht="15" customHeight="1" x14ac:dyDescent="0.3"/>
    <row r="716" ht="15" customHeight="1" x14ac:dyDescent="0.3"/>
    <row r="717" ht="15" customHeight="1" x14ac:dyDescent="0.3"/>
    <row r="718" ht="15" customHeight="1" x14ac:dyDescent="0.3"/>
    <row r="719" ht="15" customHeight="1" x14ac:dyDescent="0.3"/>
    <row r="720" ht="15" customHeight="1" x14ac:dyDescent="0.3"/>
    <row r="721" ht="15" customHeight="1" x14ac:dyDescent="0.3"/>
    <row r="722" ht="15" customHeight="1" x14ac:dyDescent="0.3"/>
    <row r="723" ht="15" customHeight="1" x14ac:dyDescent="0.3"/>
    <row r="724" ht="15" customHeight="1" x14ac:dyDescent="0.3"/>
    <row r="725" ht="15" customHeight="1" x14ac:dyDescent="0.3"/>
    <row r="726" ht="15" customHeight="1" x14ac:dyDescent="0.3"/>
    <row r="727" ht="15" customHeight="1" x14ac:dyDescent="0.3"/>
    <row r="728" ht="15" customHeight="1" x14ac:dyDescent="0.3"/>
    <row r="729" ht="15" customHeight="1" x14ac:dyDescent="0.3"/>
    <row r="730" ht="15" customHeight="1" x14ac:dyDescent="0.3"/>
    <row r="731" ht="15" customHeight="1" x14ac:dyDescent="0.3"/>
    <row r="732" ht="15" customHeight="1" x14ac:dyDescent="0.3"/>
    <row r="733" ht="15" customHeight="1" x14ac:dyDescent="0.3"/>
    <row r="734" ht="15" customHeight="1" x14ac:dyDescent="0.3"/>
    <row r="735" ht="15" customHeight="1" x14ac:dyDescent="0.3"/>
    <row r="736" ht="15" customHeight="1" x14ac:dyDescent="0.3"/>
    <row r="737" ht="15" customHeight="1" x14ac:dyDescent="0.3"/>
    <row r="738" ht="15" customHeight="1" x14ac:dyDescent="0.3"/>
    <row r="739" ht="15" customHeight="1" x14ac:dyDescent="0.3"/>
    <row r="740" ht="15" customHeight="1" x14ac:dyDescent="0.3"/>
    <row r="741" ht="15" customHeight="1" x14ac:dyDescent="0.3"/>
    <row r="742" ht="15" customHeight="1" x14ac:dyDescent="0.3"/>
    <row r="743" ht="15" customHeight="1" x14ac:dyDescent="0.3"/>
    <row r="744" ht="15" customHeight="1" x14ac:dyDescent="0.3"/>
    <row r="745" ht="15" customHeight="1" x14ac:dyDescent="0.3"/>
    <row r="746" ht="15" customHeight="1" x14ac:dyDescent="0.3"/>
    <row r="747" ht="15" customHeight="1" x14ac:dyDescent="0.3"/>
    <row r="748" ht="15" customHeight="1" x14ac:dyDescent="0.3"/>
    <row r="749" ht="15" customHeight="1" x14ac:dyDescent="0.3"/>
    <row r="750" ht="15" customHeight="1" x14ac:dyDescent="0.3"/>
    <row r="751" ht="15" customHeight="1" x14ac:dyDescent="0.3"/>
    <row r="752" ht="15" customHeight="1" x14ac:dyDescent="0.3"/>
    <row r="753" ht="15" customHeight="1" x14ac:dyDescent="0.3"/>
    <row r="754" ht="15" customHeight="1" x14ac:dyDescent="0.3"/>
    <row r="755" ht="15" customHeight="1" x14ac:dyDescent="0.3"/>
    <row r="756" ht="15" customHeight="1" x14ac:dyDescent="0.3"/>
    <row r="757" ht="15" customHeight="1" x14ac:dyDescent="0.3"/>
    <row r="758" ht="15" customHeight="1" x14ac:dyDescent="0.3"/>
    <row r="759" ht="15" customHeight="1" x14ac:dyDescent="0.3"/>
    <row r="760" ht="15" customHeight="1" x14ac:dyDescent="0.3"/>
    <row r="761" ht="15" customHeight="1" x14ac:dyDescent="0.3"/>
    <row r="762" ht="15" customHeight="1" x14ac:dyDescent="0.3"/>
    <row r="763" ht="15" customHeight="1" x14ac:dyDescent="0.3"/>
    <row r="764" ht="15" customHeight="1" x14ac:dyDescent="0.3"/>
    <row r="765" ht="15" customHeight="1" x14ac:dyDescent="0.3"/>
    <row r="766" ht="15" customHeight="1" x14ac:dyDescent="0.3"/>
    <row r="767" ht="15" customHeight="1" x14ac:dyDescent="0.3"/>
    <row r="768" ht="15" customHeight="1" x14ac:dyDescent="0.3"/>
    <row r="769" ht="15" customHeight="1" x14ac:dyDescent="0.3"/>
    <row r="770" ht="15" customHeight="1" x14ac:dyDescent="0.3"/>
    <row r="771" ht="15" customHeight="1" x14ac:dyDescent="0.3"/>
    <row r="772" ht="15" customHeight="1" x14ac:dyDescent="0.3"/>
    <row r="773" ht="15" customHeight="1" x14ac:dyDescent="0.3"/>
    <row r="774" ht="15" customHeight="1" x14ac:dyDescent="0.3"/>
    <row r="775" ht="15" customHeight="1" x14ac:dyDescent="0.3"/>
    <row r="776" ht="15" customHeight="1" x14ac:dyDescent="0.3"/>
    <row r="777" ht="15" customHeight="1" x14ac:dyDescent="0.3"/>
    <row r="778" ht="15" customHeight="1" x14ac:dyDescent="0.3"/>
    <row r="779" ht="15" customHeight="1" x14ac:dyDescent="0.3"/>
    <row r="780" ht="15" customHeight="1" x14ac:dyDescent="0.3"/>
    <row r="781" ht="15" customHeight="1" x14ac:dyDescent="0.3"/>
    <row r="782" ht="15" customHeight="1" x14ac:dyDescent="0.3"/>
    <row r="783" ht="15" customHeight="1" x14ac:dyDescent="0.3"/>
    <row r="784" ht="15" customHeight="1" x14ac:dyDescent="0.3"/>
    <row r="785" ht="15" customHeight="1" x14ac:dyDescent="0.3"/>
    <row r="786" ht="15" customHeight="1" x14ac:dyDescent="0.3"/>
    <row r="787" ht="15" customHeight="1" x14ac:dyDescent="0.3"/>
    <row r="788" ht="15" customHeight="1" x14ac:dyDescent="0.3"/>
    <row r="789" ht="15" customHeight="1" x14ac:dyDescent="0.3"/>
    <row r="790" ht="15" customHeight="1" x14ac:dyDescent="0.3"/>
    <row r="791" ht="15" customHeight="1" x14ac:dyDescent="0.3"/>
    <row r="792" ht="15" customHeight="1" x14ac:dyDescent="0.3"/>
    <row r="793" ht="15" customHeight="1" x14ac:dyDescent="0.3"/>
    <row r="794" ht="15" customHeight="1" x14ac:dyDescent="0.3"/>
    <row r="795" ht="15" customHeight="1" x14ac:dyDescent="0.3"/>
    <row r="796" ht="15" customHeight="1" x14ac:dyDescent="0.3"/>
    <row r="797" ht="15" customHeight="1" x14ac:dyDescent="0.3"/>
    <row r="798" ht="15" customHeight="1" x14ac:dyDescent="0.3"/>
    <row r="799" ht="15" customHeight="1" x14ac:dyDescent="0.3"/>
    <row r="800" ht="15" customHeight="1" x14ac:dyDescent="0.3"/>
    <row r="801" ht="15" customHeight="1" x14ac:dyDescent="0.3"/>
    <row r="802" ht="15" customHeight="1" x14ac:dyDescent="0.3"/>
    <row r="803" ht="15" customHeight="1" x14ac:dyDescent="0.3"/>
    <row r="804" ht="15" customHeight="1" x14ac:dyDescent="0.3"/>
    <row r="805" ht="15" customHeight="1" x14ac:dyDescent="0.3"/>
    <row r="806" ht="15" customHeight="1" x14ac:dyDescent="0.3"/>
    <row r="807" ht="15" customHeight="1" x14ac:dyDescent="0.3"/>
    <row r="808" ht="15" customHeight="1" x14ac:dyDescent="0.3"/>
    <row r="809" ht="15" customHeight="1" x14ac:dyDescent="0.3"/>
    <row r="810" ht="15" customHeight="1" x14ac:dyDescent="0.3"/>
    <row r="811" ht="15" customHeight="1" x14ac:dyDescent="0.3"/>
    <row r="812" ht="15" customHeight="1" x14ac:dyDescent="0.3"/>
    <row r="813" ht="15" customHeight="1" x14ac:dyDescent="0.3"/>
    <row r="814" ht="15" customHeight="1" x14ac:dyDescent="0.3"/>
    <row r="815" ht="15" customHeight="1" x14ac:dyDescent="0.3"/>
    <row r="816" ht="15" customHeight="1" x14ac:dyDescent="0.3"/>
    <row r="817" ht="15" customHeight="1" x14ac:dyDescent="0.3"/>
    <row r="818" ht="15" customHeight="1" x14ac:dyDescent="0.3"/>
    <row r="819" ht="15" customHeight="1" x14ac:dyDescent="0.3"/>
    <row r="820" ht="15" customHeight="1" x14ac:dyDescent="0.3"/>
    <row r="821" ht="15" customHeight="1" x14ac:dyDescent="0.3"/>
    <row r="822" ht="15" customHeight="1" x14ac:dyDescent="0.3"/>
    <row r="823" ht="15" customHeight="1" x14ac:dyDescent="0.3"/>
    <row r="824" ht="15" customHeight="1" x14ac:dyDescent="0.3"/>
    <row r="825" ht="15" customHeight="1" x14ac:dyDescent="0.3"/>
    <row r="826" ht="15" customHeight="1" x14ac:dyDescent="0.3"/>
    <row r="827" ht="15" customHeight="1" x14ac:dyDescent="0.3"/>
    <row r="828" ht="15" customHeight="1" x14ac:dyDescent="0.3"/>
    <row r="829" ht="15" customHeight="1" x14ac:dyDescent="0.3"/>
    <row r="830" ht="15" customHeight="1" x14ac:dyDescent="0.3"/>
    <row r="831" ht="15" customHeight="1" x14ac:dyDescent="0.3"/>
    <row r="832" ht="15" customHeight="1" x14ac:dyDescent="0.3"/>
    <row r="833" ht="15" customHeight="1" x14ac:dyDescent="0.3"/>
    <row r="834" ht="15" customHeight="1" x14ac:dyDescent="0.3"/>
    <row r="835" ht="15" customHeight="1" x14ac:dyDescent="0.3"/>
    <row r="836" ht="15" customHeight="1" x14ac:dyDescent="0.3"/>
    <row r="837" ht="15" customHeight="1" x14ac:dyDescent="0.3"/>
    <row r="838" ht="15" customHeight="1" x14ac:dyDescent="0.3"/>
    <row r="839" ht="15" customHeight="1" x14ac:dyDescent="0.3"/>
  </sheetData>
  <autoFilter ref="A6:M850"/>
  <mergeCells count="5">
    <mergeCell ref="A1:D1"/>
    <mergeCell ref="A2:D2"/>
    <mergeCell ref="A3:D3"/>
    <mergeCell ref="A5:M5"/>
    <mergeCell ref="G76:K76"/>
  </mergeCells>
  <pageMargins left="1.1023622047244095" right="0" top="0.55118110236220474" bottom="0"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vt:lpstr>
      <vt:lpstr>FEBRERO 2025</vt:lpstr>
      <vt:lpstr>'||'!Área_de_impresión</vt:lpstr>
      <vt:lpstr>'FEBRERO 2025'!Área_de_impresión</vt:lpstr>
      <vt:lpstr>'||'!Títulos_a_imprimir</vt:lpstr>
      <vt:lpstr>'FEBRERO 2025'!Títulos_a_imprimir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C. Valera Cabrera</dc:creator>
  <cp:lastModifiedBy>Cecilia C. Valera Cabrera</cp:lastModifiedBy>
  <cp:lastPrinted>2025-04-24T15:57:04Z</cp:lastPrinted>
  <dcterms:created xsi:type="dcterms:W3CDTF">2011-02-22T16:45:26Z</dcterms:created>
  <dcterms:modified xsi:type="dcterms:W3CDTF">2025-04-24T15:57:15Z</dcterms:modified>
</cp:coreProperties>
</file>