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ABRIL 2024" sheetId="99" r:id="rId2"/>
  </sheets>
  <definedNames>
    <definedName name="_xlnm._FilterDatabase" localSheetId="1" hidden="1">'ABRIL 2024'!$A$6:$M$487</definedName>
    <definedName name="_xlnm.Print_Area" localSheetId="0">'||'!$B$4:$Q$35</definedName>
    <definedName name="_xlnm.Print_Area" localSheetId="1">'ABRIL 2024'!$A$175:$M$211</definedName>
    <definedName name="_xlnm.Print_Titles" localSheetId="0">'||'!$1:$3</definedName>
    <definedName name="_xlnm.Print_Titles" localSheetId="1">'ABRIL 2024'!$1:$6</definedName>
  </definedNames>
  <calcPr calcId="144525"/>
</workbook>
</file>

<file path=xl/calcChain.xml><?xml version="1.0" encoding="utf-8"?>
<calcChain xmlns="http://schemas.openxmlformats.org/spreadsheetml/2006/main">
  <c r="K206" i="99" l="1"/>
  <c r="K205" i="99"/>
  <c r="K203" i="99"/>
  <c r="G198" i="99"/>
  <c r="G174" i="99" l="1"/>
  <c r="G150" i="99" l="1"/>
  <c r="G126" i="99" l="1"/>
  <c r="G112" i="99" l="1"/>
  <c r="G80" i="99" l="1"/>
  <c r="K207" i="99" l="1"/>
  <c r="G77" i="99"/>
  <c r="L209" i="99" l="1"/>
  <c r="K209" i="99"/>
  <c r="G75" i="99"/>
  <c r="J34" i="96" l="1"/>
</calcChain>
</file>

<file path=xl/sharedStrings.xml><?xml version="1.0" encoding="utf-8"?>
<sst xmlns="http://schemas.openxmlformats.org/spreadsheetml/2006/main" count="1046" uniqueCount="878">
  <si>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</si>
  <si>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</si>
  <si>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</si>
  <si>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</si>
  <si>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</si>
  <si>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</si>
  <si>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</si>
  <si>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</si>
  <si>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</si>
  <si>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</si>
  <si>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</si>
  <si>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</si>
  <si>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</si>
  <si>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</si>
  <si>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</si>
  <si>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</si>
  <si>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</si>
  <si>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</si>
  <si>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</si>
  <si>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</si>
  <si>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</si>
  <si>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</si>
  <si>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</si>
  <si>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</si>
  <si>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</si>
  <si>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</si>
  <si>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</si>
  <si>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</si>
  <si>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</si>
  <si>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</si>
  <si>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</si>
  <si>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</si>
  <si>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</si>
  <si>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</si>
  <si>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</si>
  <si>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</si>
  <si>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</si>
  <si>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</si>
  <si>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</si>
  <si>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</si>
  <si>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</si>
  <si>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</si>
  <si>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</si>
  <si>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</si>
  <si>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</si>
  <si>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</si>
  <si>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</si>
  <si>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</si>
  <si>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</si>
  <si>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</si>
  <si>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</si>
  <si>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</si>
  <si>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</si>
  <si>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</si>
  <si>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</si>
  <si>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</si>
  <si>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</si>
  <si>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</si>
  <si>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</si>
  <si>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</si>
  <si>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</si>
  <si>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</si>
  <si>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</si>
  <si>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</si>
  <si>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</si>
  <si>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</si>
  <si>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</si>
  <si>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</si>
  <si>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</si>
  <si>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</si>
  <si>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</si>
  <si>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</si>
  <si>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</si>
  <si>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</si>
  <si>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</si>
  <si>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</si>
  <si>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</si>
  <si>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</si>
  <si>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</si>
  <si>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</si>
  <si>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</si>
  <si>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</si>
  <si>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</si>
  <si>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</si>
  <si>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</si>
  <si>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</si>
  <si>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</si>
  <si>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</si>
  <si>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</si>
  <si>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</si>
  <si>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</si>
  <si>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</si>
  <si>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</si>
  <si>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</si>
  <si>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</si>
  <si>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</si>
  <si>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</si>
  <si>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</si>
  <si>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</si>
  <si>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</si>
  <si>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</si>
  <si>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</si>
  <si>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</si>
  <si>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</si>
  <si>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</si>
  <si>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</si>
  <si>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</si>
  <si>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</si>
  <si>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</si>
  <si>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</si>
  <si>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</si>
  <si>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</si>
  <si>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</si>
  <si>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</si>
  <si>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</si>
  <si>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</si>
  <si>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</si>
  <si>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</si>
  <si>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</si>
  <si>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</si>
  <si>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</si>
  <si>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</si>
  <si>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</si>
  <si>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</si>
  <si>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</si>
  <si>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</si>
  <si>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</si>
  <si>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</si>
  <si>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</si>
  <si>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</si>
  <si>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</si>
  <si>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</si>
  <si>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</si>
  <si>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</si>
  <si>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</si>
  <si>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</si>
  <si>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</si>
  <si>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</si>
  <si>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</si>
  <si>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</si>
  <si>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</si>
  <si>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</si>
  <si>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</si>
  <si>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</si>
  <si>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</si>
  <si>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</si>
  <si>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</si>
  <si>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</si>
  <si>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</si>
  <si>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</si>
  <si>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</si>
  <si>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</si>
  <si>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</si>
  <si>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</si>
  <si>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</si>
  <si>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</si>
  <si>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</si>
  <si>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</si>
  <si>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</si>
  <si>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</si>
  <si>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</si>
  <si>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</si>
  <si>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</si>
  <si>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</si>
  <si>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</si>
  <si>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</si>
  <si>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</si>
  <si>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</si>
  <si>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</si>
  <si>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</si>
  <si>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</si>
  <si>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</si>
  <si>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</si>
  <si>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</si>
  <si>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</si>
  <si>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</si>
  <si>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</si>
  <si>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</si>
  <si>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</si>
  <si>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</si>
  <si>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</si>
  <si>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</si>
  <si>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</si>
  <si>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</si>
  <si>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</si>
  <si>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</si>
  <si>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</si>
  <si>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</si>
  <si>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</si>
  <si>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</si>
  <si>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</si>
  <si>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</si>
  <si>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RESUMEN</t>
  </si>
  <si>
    <t>RECURSOS ORDINARIOS</t>
  </si>
  <si>
    <t>RECURSOS DIRECTAMENTE RECAUDADOS</t>
  </si>
  <si>
    <t>DONACIONES Y TRANSFERENCIAS</t>
  </si>
  <si>
    <t>RECURSOS POR OPERACIONES OFICIALES DE CRÉDITO</t>
  </si>
  <si>
    <t>FONCOR</t>
  </si>
  <si>
    <t xml:space="preserve">826-2-3             </t>
  </si>
  <si>
    <t>PENALIDAD APLICADA A MEGA SIL S.A.C CANCELACION POR EL SERVICIO DE COURIER PARA REALIZAR NOTIFICACIONES DE LOS DOCUEMNTOS DE LAS DIFERENTES AREAS DE LA DIRECCION REGIONAL DE TRABAJO Y PROMOCION DEL EMPLEO, SEGUN O/S 402 - PRIMER ENTREGABLE, SEGUN SIAF 2150-2023 RDR CUT</t>
  </si>
  <si>
    <t>PENALIDAD APLICADA A CIRUGIAMARROQUIN S.A.C</t>
  </si>
  <si>
    <t>PENALIDAD APLICADA A CIRUGIAMARROQUIN S.A.C..CANCELACION POR EL -CANCELACION POR EL SERVICIO DE CONSULTORÍA PARA REALIZAR EVALUACIÓN EN MEDICINA FÍSICA Y REHABILITACIÓN A PERSONAS CON DISCAPACIDAD - PAGO CORRESPONDIENTE AL PRIMER ENTREGABLE (40% DEL MONTO CONTRACTUAL), SEGUN O/S 1986, SEGUN SIAF 9705-2023 RO</t>
  </si>
  <si>
    <t>24000052</t>
  </si>
  <si>
    <t xml:space="preserve">603-1-2    </t>
  </si>
  <si>
    <t>PENALIDAD APLICADA A MARLO RUIZ ROLANDO JAVIER</t>
  </si>
  <si>
    <t>PENALIDAD APLICADA A MARLO RUIZ ROLANDO JAVIER /CANCELACION POR EL SERVICIO DE ASISTENCIA TECNICA EN ELABORACION DE DERIVADOS LACTEOS, PARA LA PROPUESTA PRODUCTIVA: "MEJORAMIENTO DE TEGNOLOGÍA PARA LA TRANSFORMACIÓN DE QUESO TIPO SUIZO EN LA ASOCIACIÓN MUJERES EMPRENDEDORAS MORAN LIRIO", SEGUN O/S 375 - QUINTO ENTREGABLE, SEGUN SIAF 2064-2023 FONCOR CUT TR 27</t>
  </si>
  <si>
    <t>24000053</t>
  </si>
  <si>
    <t xml:space="preserve">596-1-3   </t>
  </si>
  <si>
    <t>PENALIDAD APLICADA A BERNAL DIAZ DANIEL</t>
  </si>
  <si>
    <t>PENALIDAD APLICADA A BERNAL DIAZ DANIEL.-CANCELACION POR LA CONSULTORIA Y ELABORACION DE EXPEDIENTE T ECNICO DEL PROYECTO "REMODELACION DE AULA DE EDUCACION SUPERIOR PEDAGOGICO, ADQUQISION DE EQUIPAMIENTO DE AULA I.ESPP SANTA CRUZ,DISTRITO DE SANTA CRUZ,PROVINCIA DE SANTA CRUZ DEPARTAMENTO DE CAJAMARCA, SEGUN O/S 2150, SEGUN SIAF 10378-2023 FONCOR CUT TR 27</t>
  </si>
  <si>
    <t>24000054</t>
  </si>
  <si>
    <t xml:space="preserve">619-1-2 </t>
  </si>
  <si>
    <t xml:space="preserve">PENALIDAD APLICDA A MARIÑAS ESCALANTE CRISTINA JUDITH </t>
  </si>
  <si>
    <t>PENALIDAD APLICDA A MARIÑAS ESCALANTE CRISTINA JUDITH .- CANCELACION POR LA SUPERVISIÓN EN LA INTERVENCIÓN TÉCNICA DE LOS SISTEMAS DE AGUA POTABLE EN LOS CASERIOS DE LA CHUMULA Y PEÑA BLANCA DISTRITO DE SOROCHUCO Y CHALLAYHUACO DISTRITO DE SUCRE, SEGUNDO ENTREGABLE, O/S 2153, SEGUN SAIF 10312-2023 R. MINERA</t>
  </si>
  <si>
    <t>24000055</t>
  </si>
  <si>
    <t>5347-2-3</t>
  </si>
  <si>
    <t>PENALIDAD APLICADA A SERVICIOS EL ANGEL SRL .</t>
  </si>
  <si>
    <t>PENALIDAD APLICADA A SERVICIOS EL ANGEL SRL .-CANCELACION POR EL SERVICIO DE MENSAJE RIA PARA LA SEDE DEL GOBIERNO REGIONAL DE CAJAMARCA" PERIODO DEL 08 DE SETIEMBRE AL 11 DE OCTUBRE 2023, SEGUN O/S 22188, SEGUN SIAF 10442-2023 RO</t>
  </si>
  <si>
    <t>24000057</t>
  </si>
  <si>
    <t xml:space="preserve">620-1-3  </t>
  </si>
  <si>
    <t>PENALIDAD A PLICADA A CHAVEZ LOPEZ MIGUEL</t>
  </si>
  <si>
    <t>PENALIDAD A PLICADA A CHAVEZ LOPEZ MIGUEL CANCELACION POR EL ALQUILER DE UNA (01) CAMIONETA PARA GESTIÓN DE PROYECTO CUI: 2250933 - SUB GERENCIA DE PROMOCIÓN DE LA INVERSIÓN PRIVADA, SEGUN O/S 1287 - TERCER ENTREGABLE, SEGUN SIAF 6730-2023 FONCOR CUT TR 27</t>
  </si>
  <si>
    <t>24000058</t>
  </si>
  <si>
    <t xml:space="preserve">610-1-2  </t>
  </si>
  <si>
    <t>PENALIDAD APLICAD A GARCIA CHUQUIHUANGA DANY JOEL</t>
  </si>
  <si>
    <t>PENALIDAD APLICAD A GARCIA CHUQUIHUANGA DANY JOEL - CANCELACION POR EL SERVICIO DE ASESOR TÉCNICO DE CAMPO, PARA LA PROPUESTA PRODUCTIVA: MEJORAMIENTO DE LA CALIDAD Y COMERCIALIZACION DEL CAFE PERGAMINO EN LA ASOCIACION DE PRODUCTORES AGROPECUARIOS LA CATAHUA PRODUCTIVA, DISTRITO DE CHIRINOS, SAN IGNACIO, CAJAMARCA, TERCER ENTREGABLE, SEGUN SIAF 4133-2023 FONCOR CUT TR 27</t>
  </si>
  <si>
    <t>24000059</t>
  </si>
  <si>
    <t xml:space="preserve">915-2-3 </t>
  </si>
  <si>
    <t>PENALIDAD APLICADA A, FIMAV PERU E.I.R.L, CANCELACION POR LA ADQUISICIÓN DE EQUIPO DE COMPUTO SEGUN ORDEN DE COMPRA 831-2022, Y 608-2023, SEGUN SIAF 7764-2023 RDR CUT</t>
  </si>
  <si>
    <t>24000108</t>
  </si>
  <si>
    <t xml:space="preserve">962-2-5  </t>
  </si>
  <si>
    <t>PENALIDAD APLICADA, A, TAWA S A , CANCELACION POR LA ADQUISICIÓN DE PRODUCTOS QUÍMICOS PARA EL LABORATO RIO REGIONAL DEL AGUA. GERENCIA REGIONAL DE RECURSOS NATURA LES Y GESTIÓN DEL MEDIO AMBIENTE, SEGUN O/C 336, SEGUN SIAF 4444-2023 RDR CUT</t>
  </si>
  <si>
    <t>24000109</t>
  </si>
  <si>
    <t xml:space="preserve">649-1-2   </t>
  </si>
  <si>
    <t>PENALIDAD APLICADA A CORONEL ALARCON ELIAS.CANCELACION POR EL SERVICIO DE CAPACITACION DEL PRIMER ENTREGABLE POR EL SERVICIO DE ASISTENCIA TÉCNICA EN TOSTADO PARA EL PLAN DE NEGOCIOS: CREACIÓN DE UN CENTRO DE PROCESAMIENTO DE CAFE TOSTADO Y MOLIDO EN LA ASOC. DE PRODUCTORES SAGRADO CORAZON DE JESUS, SEGUN SIAF 10612-2023 R. MINERA</t>
  </si>
  <si>
    <t>24000110</t>
  </si>
  <si>
    <t xml:space="preserve">629-1-3        </t>
  </si>
  <si>
    <t>PENALIDAD APLICADA A CARRERO TANTALEAN WALTER ELMER - / SUPERVISIÓN A LA EJECUCIÓN DE LOS PLANES DE NEGOCIO EN EL CORREDOR ECONOMICO CENTRO ( PROVINCIA DE CUTERVO) EN EL MARCO DEL PROCOMPITE SEGÚN O/S N° 181, SEXTO ENTREGABLE, SEGUN SIAF 1139-2023 FONCOR CUT TR 27</t>
  </si>
  <si>
    <t>24000111</t>
  </si>
  <si>
    <t xml:space="preserve">630-1-2   </t>
  </si>
  <si>
    <t>PENALIDAD APLICADA A ZURITA RIVERA ALEX MARVIN / CANCELACION POR EL SERVICIO DESUPERVISIÓN A LA EJECUCIÓN DE LOS PLANES DE NEGOCIO EN EL CORREDOR ECONOMICO NORTE ( SAN IGNACIO II) EN EL MARCO DEL PROCOMPITE REGIONAL SEGÚN O/S 196- QUINTO ENTREGABLE, SEGUN SIAF 1135-2023 FONCOR CUT TR 27</t>
  </si>
  <si>
    <t>24000112</t>
  </si>
  <si>
    <t xml:space="preserve">977-1-2 </t>
  </si>
  <si>
    <t>PENALIDAD APLICADA A FLORES ZAMBRANO JORGE LUIS / CANCELACION POR EL SERVICIO DE ORDENAMIENTO DE ARCH IVO DE LA DIRECCION DE REGIONAL DE ENERGIA Y MINAS, SEGUN O/S N1700 - PRIMER ENTREGABLE, SEGUN SIAF 8332-2023 RDR CUT</t>
  </si>
  <si>
    <t>24000113</t>
  </si>
  <si>
    <t xml:space="preserve">659-1-2      </t>
  </si>
  <si>
    <t>PENALIDAD APLICADA A NEIRA COSAVALENTE ALONSO / CANCELACION POR EL SERVICIO PARA LA INTERVENCION DEL COMPONENTE TECNICO EN LA IMPLEMENTACION DE LAS ACTIVIDADES DE MANTENIMIENTO DE LOS SISTEMAS DE AGUA POTABLE EN LOS CASERIOS DE LA CHIMULA Y PEÑA BLANCA, DISTRITO DE SOROCUCHO - PROVINCIA DE CELENDIN - DEPARTAMENTO DE CAJAMARCA. SEGUN O/S 2218, SEGUN SIAF 10548-2023 R.MINERA</t>
  </si>
  <si>
    <t>24000114</t>
  </si>
  <si>
    <t xml:space="preserve">494-1-3             </t>
  </si>
  <si>
    <t>PENALIDAD APLICADA A CERQUIN ABANTO OMAR ANDRES SEGUN OF N° D D295-2023-GR.CAJ-DRA-DA/EOBZ DEL SIAF 4704 QUE NO SE DESCONTO- SERVICIO DE DIFUSION, IMAGEN Y COMUNICACION DE LA DIRECCION REGIONAL DE TRABAJO Y PROMOCION DEL EMPLEO DEL GOBIERNO REGIONAL DE CAJAMARCA., SEGUN O/S 859- SEXTO ENTREGABLE, SEGUN SIAF 4704-2023 C/P 494-1-3-12-2023 T/R 18</t>
  </si>
  <si>
    <t>24000115</t>
  </si>
  <si>
    <t xml:space="preserve">494-2-3             </t>
  </si>
  <si>
    <t>PENALIDAD APLICADA A CERQUIN ABANTO OMAR ANDRES SEGUN OF N° D D295-2023-GR.CAJ-DRA-DA/EOBZ DEL SIAF 4704 QUE NO SE DESCONTO- SERVICIO DE DIFUSION, IMAGEN Y COMUNICACION DE LA DIRECCION REGIONAL DE TRABAJO Y PROMOCION DEL EMPLEO DEL GOBIERNO REGIONAL DE CAJAMARCA., SEGUN O/S 859- SEXTO ENTREGABLE, SEGUN SIAF 4704-2023 C/P 494-1-2-12-2023 T/R 18</t>
  </si>
  <si>
    <t>24000116</t>
  </si>
  <si>
    <t xml:space="preserve">634-2-3             </t>
  </si>
  <si>
    <t>PENALIDAD APLICADA A CONSORCIO CONSULTOR PYS2022.- CANCELACION POR CONSULTORIA PARA LA FORMULACIÓN DEL ESTUDIO DE PREINVERSIÓN "CREACIÓN DE LOS SERVICIOS DE INTERPRETACIÓN CULTURAL A TRAVEZ DEL MUSEO DE LA CULTURA, HISTORIA E INNOVACIÓN DE CAJAMARCA (RUTA C)", SEGUN O/S 2244, SEGUN SIAF 10654-2023 FONCOR TR027</t>
  </si>
  <si>
    <t>24000117</t>
  </si>
  <si>
    <t xml:space="preserve">648-1-2             </t>
  </si>
  <si>
    <t>PENALIDAD APLICADA A COFFEE´S JAEN S.A.C..-CANCELACION POR EL SERVICIO DE CONSULTORIA PARA CATAC IÓN DE PREMUESTRAS, MICROLOTES Y LOGISTICA DE CATACIÓN Y SUBASTA EN EL MARCO DEL CONCURSO DE CAFE ESPECIALES -EXPO CAFE CAJAMARCA 2023, SEGUN SIAF 9023-2023 FORNCOR CUT TR 27</t>
  </si>
  <si>
    <t>24000118</t>
  </si>
  <si>
    <t xml:space="preserve">739-1-2       </t>
  </si>
  <si>
    <t>PENALIDAD APLICADA A LOPEZ BECERRA ROLANDO.- CANCELACION POR EL SERVICIOASISTENCIA TECNICA EN LA CADENA PRODUCTIVA DE DERIVADOS LACTEOS PARA EL PLAN DE NEGOCIOS; MEJORAMIENTO DEL PROCESO DE ELABORACIÓN DEL QUESO TIPO SUIZO PASTEURIZADO Y PUNTO DE VENTA EN LA ASOCIACIÓN AGRO LLAUCAN, SEGUN O/S 1406- TERCER ENTREGABLE. SEGUN P/S Nº 1726 DE LA SGPE., SEGUN SIAF 7316-2023 R.MINERA</t>
  </si>
  <si>
    <t>24000119</t>
  </si>
  <si>
    <t xml:space="preserve">646-1-2       </t>
  </si>
  <si>
    <t>PENALIDAD APLICADA A CALDERON FERNANDEZ ROSAS MARINO / ASISTENTE TECNICO PRODUCTIVO - II PARA LA PROPUESTA PRODUCTIVA: MEJORAMIENTO DE LA PLANTA DE PROCESAMIENTO Y COMERCIALIZACION DEL CUY DEL AEO COOPREDESCUY, EN LOS DISTRITOS DE CONDEBAMBA, CACHACHI Y CAJABAMBA , PROVINCIA CAJABAMBA, Y EN EL DISTRITO EDUARDO VILLANUEVA, PROVINCIA SAN MARCOS, DEPARTAMENTO CAJAMARCA, SEGUN O/S 955- SEXTO ENTREGABLE, SEGUN SIAF 4962-2023 FONCOR CUT TR 27</t>
  </si>
  <si>
    <t>24000120</t>
  </si>
  <si>
    <t xml:space="preserve">668-1-2 </t>
  </si>
  <si>
    <t>PENALIDAD APLICADA A RODRIGUEZ LINARES FRANK BRADDY / ELABORACION DE UN PLAN DE USO Y SEGURIDAD DE MAQUINAS Y EQUIPOS PARA LA PROPUESTA PRODUCTIVA: MEJORAMIENTO DE LAS CONDICIONES DE ACOPIO Y COMERCIALIZACION DE CUY VIVO Y FAENADO , SEGUN O/S 1670, SEGUN SIAF 8178-2023 FONCOR CUT TR 27</t>
  </si>
  <si>
    <t>24000121</t>
  </si>
  <si>
    <t>5565-1-2</t>
  </si>
  <si>
    <t>PENALIDAD APLICADA A VILLANUEVA VILLANUEVA CARLOS MARTIN .- / SERVICIO DE APOYO EN EL ARCHIVO CENTRAL PARA LA CLASIFICACIÓN, REGISTRO, TRASLADO Y BUSQUEDA DE ARCHIVADORES INTERNADOS POR LA UNIDADES ORGÁNICAS DE LA SEDE DEL GOBIERNO REGIONAL DE CAJAMARCA, SEGUN O/S 1242 - Y SIAF 6529-12-2023 RO</t>
  </si>
  <si>
    <t>24000162</t>
  </si>
  <si>
    <t xml:space="preserve">664-1-2     </t>
  </si>
  <si>
    <t>PENALIDAD APLICADA A GOICOCHEA PORTAL CESAR AUGUSTO C CACELACION POR EL SERVICIO DE DE MONITOREO DE SUPERVISION A LA EJECUCION DE LOS PLANES DE NEGOCIO EN EL CORREDOR ECONOMICO SUR JEQUETEPEQUE (PROVINCIA SAN MIGUEL - DISTRITO DE CATILLUC) MARCO DEL PROCOMPITE, SEGUN O/S 876- CUARTO ENTREGABLE, SEGUN SIAF 4504-2023 FONCOR CUT TR 27</t>
  </si>
  <si>
    <t>24000163</t>
  </si>
  <si>
    <t>558-1-2</t>
  </si>
  <si>
    <t>PENALIDAD APLICADA A GOICOCHEA PORTAL CESAR AUGUSTO C / CANCELACION POR LA SUPERVISION A LA EJECUCION DE LOS PLANES DE NEGOCIO EN EL CORREDOR ECONOMICO SUR JEQUETEPEQUE (PROVINCIA SAN MIGUEL - DISTRITO DE CATILLUC) MARCO DEL PROCOMPITE, SEGUN O/S 876- QUINTO ENTREGABLE, SEGUN SIAF 6697-2023 RO</t>
  </si>
  <si>
    <t>24000164</t>
  </si>
  <si>
    <t xml:space="preserve">724-1-2 </t>
  </si>
  <si>
    <t>PENALIDAD REALIZADA A CORONEL ALARCON ELIAS .- CANCELACION POR LA ASISTENCIA TÉCNICA EN TOSTADO PARA EL PLAN DE NEGOCIOS: CREACIÓN DE UN CENTRO DE PROCESAMIENTO DE CAFE TOSTADO Y MOLIDO EN LA ASOC. DE PRODUCTORES SAGRADO CORAZON DE JESUS, SEGUN SIAF 10960-2023 R.MINERA</t>
  </si>
  <si>
    <t>24000184</t>
  </si>
  <si>
    <t xml:space="preserve">737-1-2     </t>
  </si>
  <si>
    <t>PENALIDAD APLICADA A MARIN DIAZ TONY HARRY SERVICIO DE UN PROFESIONAL PARA DESEM PEÑAR ACCIONES DE COORDINACIÓN Y TRABAJO EN CAMPO PARA LA IMPLEMENTACION DEL PILOTO: PROGRAMA ARTICULADO PARA LA PREVENCION Y REDUCCION DE LA ANEMIA Y DESNUTRICION CRONICA INFANTIL DISTRITO CORTEGANA, SEGUN SIAF 10084-12-2023 R.MINERA</t>
  </si>
  <si>
    <t>24000185</t>
  </si>
  <si>
    <t xml:space="preserve">660-1-2     </t>
  </si>
  <si>
    <t>PENALIDAD APLICADA A ASOCIACION EMPRENDE IDEAS PERU .- SERVICIO PARA SOPORTE Y DESARROLLO ESTRATEGICO EXPOCAFÉ CAJAMARCA 2023, SEGUN SIAF 8993-2023 FONCOR CUT TR 27</t>
  </si>
  <si>
    <t>24000186</t>
  </si>
  <si>
    <t xml:space="preserve">003-2-3   </t>
  </si>
  <si>
    <t>PENALIDAD APLICADA A ING PROJECT BUSINESS SAC CANCELACION POR LA ADQUISICION DE LECTORA DE CODIGO D E BARRAS PARA DIRECCION DE PATRIMONIO DEL GOBIERNO REGIONAL, SEGUN O/C 637, SEGUN SIAF 8122-2023 RO</t>
  </si>
  <si>
    <t>24000196</t>
  </si>
  <si>
    <t>24000197</t>
  </si>
  <si>
    <t xml:space="preserve">0141-2-3  </t>
  </si>
  <si>
    <t>PENALIDAD APLICADA A CONSORCIO EMPRESARIAL V &amp; V S.A.C. ADQUISICION DE SILLAS GI RATORIA GERENCIAL PARA OFICINA DE DEFENSA NACIONAL DEL GOBIERNO REGIONAL DE CAJAMARCA MEDIANTE EL CATALOGO ELECTRONICO DE ACUERDO MARCO. O/C Nº 00893, SEGUN SIAF 10696-2023 RO</t>
  </si>
  <si>
    <t>24000198</t>
  </si>
  <si>
    <t xml:space="preserve">0008-1-2   </t>
  </si>
  <si>
    <t xml:space="preserve">PENALIDAD APLICADA A CUEVA COLLANTES EDWIN JEFFERSSON </t>
  </si>
  <si>
    <t>PENALIDAD APLICADA A CUEVA COLLANTES EDWIN JEFFERSSON -CANCELACION POR EL SERVICIO DE IMPLEMENTAR ACCIONES CONCRETAS EN EL PLAN DE ACCIÓN AL DESEMPEÑO EN LA DIRECCIÓN REGIONAL DE VIVIENDA, CONSTRUCCIÓN Y SANEAMIENTO CAJAMARCA, SEGUN O/S 613 - 6ª ENTREGABLE, SEGUN SIAF 3237-2023 R.MINERA</t>
  </si>
  <si>
    <t>24000210</t>
  </si>
  <si>
    <t xml:space="preserve">013-1-2            </t>
  </si>
  <si>
    <t>PENALIDAD APLICADA A MAGNA TATIANA ALARCÓN CARRIÓN</t>
  </si>
  <si>
    <t>PENALIDAD APLICADA A MAGNA TATIANA ALARCÓN CARRIÓN, CANCELACION POR EL SERVICIO DE DISEÑO GRÁFICO Y COMUNICACIONES EN EL MARCO DE LA EXPOCAFÉ CAJAMARCA 2023; SEGÚN: TÉRMINOS DE REFERENCIA, P/S N°2129-2023-SGPE, EXPEDIENTE N°000775-2023-070305., SEGUN SIAF 9067-2023 FONCOR CUT TR 27</t>
  </si>
  <si>
    <t>24000211</t>
  </si>
  <si>
    <t>09-1-3</t>
  </si>
  <si>
    <t>PENALIDAD APLICADA A101 INGENIERIA &amp; ARQUITECTURA EIRL.-CANCELACION POR EL SERVICIO DE CONSULT ORIA PARA LA VERIFICACIÓN, MODIFICACIÓN, ACTUALIZACIÓN Y CULMINACIÓN DE ESTUDIOS TOPOGRAFICOS E INSTALACIONES SANITARIAS PARA ACTUALIZACIÓN DE ESPEDIENTE TECNICO, SEGUN SIAF 5745-2023 R.MINERA</t>
  </si>
  <si>
    <t>24000220</t>
  </si>
  <si>
    <t>003-2-3</t>
  </si>
  <si>
    <t>PENALIDAD APLICADA A CONSORCIO CURI S.A.C. CANCELACION POR LA ADQUISICION DE BARRETAS PARA LA DIREC CION DE VIVIENDA CONSTRUCCION Y SANEAMIENTO DE GOBIERNO REGIONAL DE CAJAMARCA MEDIANTE EL CATALOGO ELECTRONICO DE ACUERDO MARCO, SEGUN SIAF 10586-2023 RO CANON</t>
  </si>
  <si>
    <t>24000221</t>
  </si>
  <si>
    <t>034-1-3</t>
  </si>
  <si>
    <t>PENALIDAD APLICADA A DAVHILA CONSTRUCCIONES S.R.L. SERVICIO DE INSTALACIÓN DE BIOGESTORES AUTOLIMPIABLE PARA LA PROPUESTA PRODUCTIVA: "MEJORAMIENTO E IMPLEMENTACIÓN DE PLANTA DE BENEFICIO PARA COMERCIALIZAR CARNE DE CUY EMPACADO EN LA ASOCIACIÓN DE PRODUCTORES VALLE HERMOSO DE SELVA BAJA, UBICADO EN EL DISTRITO DE CATILLUC, PROVINCIA SAN MIGUE, REGION CAJAMARCA", SEGUN O/S 1897, SEGUN SIAF 9108-2023 R.MINERA</t>
  </si>
  <si>
    <t>24000222</t>
  </si>
  <si>
    <t>006-2-3</t>
  </si>
  <si>
    <t>PENALIDAD APLICADA A NEGOCIOSPERU P Y J SOCIEDAD ANONIMA CERRADA - NEGOCIOSPERU P Y J S.A.C. ADQUISICION DE BARRETAS PARA LA DIRECCION DE VI VIENDA CONSTRUCCION Y SANEAMIENTO DEL GOBIERNO REGIONAL DE CAJAMARCA MEDIANTE EL CATALOGO ELECTRONICO DE ACUERDO MARCO. DE LA O/S 00874, SEGUN SIAF 10583-2023 RO CANON</t>
  </si>
  <si>
    <t>24000231</t>
  </si>
  <si>
    <t>023-1-2</t>
  </si>
  <si>
    <t>PENALIDAD APLICADA A JOSE LUIS SALAZAR BRIONES CANCELACION POR EL SERVICIOS PROFESI ONALES PARA LA EJECUCIÓN DEL EXPEDIENTE DE CONTINGENCIA PARA ACTIVIDADES DE TRANSITABILIDAD VEHICULAR EN EL PROYECTO: "MEJORAMIENTO DE LA CARRETERA CA-103: EMP.PE-06 B (SANTA CRUZ DE SUCCHABAMBA)-ROMERO CIRCA -LA LAGUNA-TONGOD-CATILLUC-EMP.PE-06 (EL EMPALME) -CAJAMARCA -SALDO DE OBRA", SEGUN O/S 970-PRIMER ENTREGABLE., SEGUN SIAF 5147-2023 FONCOR CUT TR 27</t>
  </si>
  <si>
    <t>24000232</t>
  </si>
  <si>
    <t>127.2-3</t>
  </si>
  <si>
    <t>PENALIDAD APLICADA A SERVICIOS EL ANGEL SRL .- CANCELACION POR EL SERVICIO DE MENSAJE RIA PARA LA SEDE DEL GOBIERNO REGIONAL DE CAJAMARCA" PERIODO DEL 12 DE OCTUBRE AL 13 DE NOVIEMBRE 2023., SEGUN SIAF 11038-2023 RO</t>
  </si>
  <si>
    <t>24000233</t>
  </si>
  <si>
    <t>51-1-2</t>
  </si>
  <si>
    <t>PENALIDAD APLICDA A VALVERDE RODRIGUEZ IRVIN ARLINST CANCELACION POR LA EVALUACION DE INSTRUMENTOS DE GESTION AMBIENTAL EN LA DIRECCION REGIONAL DE ENERGIA Y MINAS DEL GOBIERNO REGIONAL DE CAJAMARCA, SEGUN O/S 1761- TERCER ENTREGABLE, SEGUN SIAF 8628-2023 RDR CUT</t>
  </si>
  <si>
    <t>24000234</t>
  </si>
  <si>
    <t>PENALIDAD APLICDA A VALVERDE RODRIGUEZ IRVIN ARLINST CANCELACION POR LA EVALUACION DE INSTRUMENTOS DE GESTION AMBIENTAL EN LA DIRECCION REGIONAL DE ENERGIA Y MINAS DEL GOBIERNO REGIONAL DE CAJAMARCA, SEGUN O/S 1761- TERCER ENTREGABLE., 8628-2023 RDR CUT</t>
  </si>
  <si>
    <t>24000235</t>
  </si>
  <si>
    <t>12-1-2</t>
  </si>
  <si>
    <t>PENALIDAD APLICADA A LOPEZ BECERRA ROLANDO.- / ASISTENCIA TECNICA EN LA CADENA PRODUCTIVA DE DERIVADOS LACTEOS PARA EL PLAN DE NEGOCIOS; MEJORAMIENTO DEL PROCESO DE ELABORACIÓN DEL QUESO TIPO SUIZO PASTEURIZADO Y PUNTO DE VENTA EN LA ASOCIACIÓN AGRO LLAUCAN, SEGUN O/S 1406- TERCER ENTREGABLE. SEGUN P/S Nº 1726 DE LA SGPE., SEGUN SIAF 7316-2023 R.MINERA</t>
  </si>
  <si>
    <t>24000245</t>
  </si>
  <si>
    <t>10-2-3</t>
  </si>
  <si>
    <t>PENALIDAD APLICADA A REVILLA RIOS ROGER ROLANDO CONTRATACIÓN DEL SERVICIO DE C ONSULTORÍA DE OBRA PARA LA SUPERVISIÓN DE LA ELABORACIÓN DEL EXPEDIENTE TÉCNICO DE LA IOAR: "CONSTRUCCIÓN DE COBERTURA DE INSTALACIONES DEPORTIVAS; EN EL(LA) IE I.E. EMBLEMÁTICO SANTA TERESITA CAJAMARCA., SEGUN SIAF 4058-2023 RO CANON</t>
  </si>
  <si>
    <t>24000266</t>
  </si>
  <si>
    <t>01-2-2</t>
  </si>
  <si>
    <t>PENALIDAD APLICADA A LEIVA ALFARO SILVIA EUGENIA CANCELACIONPOR EL SERVICIO DE FACILITADOR COMUNAL EN EL PROY.: CONSTRU CCION Y MEJORAMIENTO DE LA CARRETERA PE-3N (BAMBAMARCA) -PACCHA - CHIMBAN - PION - L.D. CON AMAZONAS (EMP. AM - 103 EL TRIUNFO), SEGUN P/S Nº 792 POR LA GRI, SEGUN SIAF 4791-2023 RO CANON</t>
  </si>
  <si>
    <t>24000274</t>
  </si>
  <si>
    <t>MES DE ENERO 2024</t>
  </si>
  <si>
    <t>CANON</t>
  </si>
  <si>
    <t>PENALIDAD A PAREDES LEYVA JHORMAN DIEGO</t>
  </si>
  <si>
    <t>GIRO QUE SE REALIZA POR LA PENALIDAD A PAREDES LEYVA JHORMAN DIEGO / CANCELACION POR LA INTERVENCION DEL COMPONENTE TECNICO EN LA IMPLEMENTACION DE LAS ACTIVIDADES DE MANTENIMIENTO DE LOS SISTEMAS DE AGUA POTABLE EN LOS CASERIOS DE CHALLAYHUACO Y LA QUINILLA, DISTRITO DE SUCRE - PROVINCIA DE CELENDIN - DEPARTAMENTO DE CAJAMARCA. REFERENCIA: OFICIO Nº D312-2023 -GR.CAJ/DRVCS /// INFORME N° D281-2023-DRVCS-DCS/WATA // INFORME Nº D63-2023-GR.CAJ-DRVCS-DCS/ARSG, SEGUN O/S 2179, SEGUN SIAF 10547-2023 R. MINERA</t>
  </si>
  <si>
    <t>24000049</t>
  </si>
  <si>
    <t xml:space="preserve">1215-1-2    </t>
  </si>
  <si>
    <t xml:space="preserve"> Penalidad Teran Huaman Claudia</t>
  </si>
  <si>
    <t>PENALIDAD APLICADA A TERÁN HUAMÁN CLAUDIA ROSMERY -CANCELACION POR EL RECONOCIMIENTO DE DEUDA BAJO EL ENRIQUECIMIENTO SIN CAUSA A FAVOR DE CLAUDIA ROSMERY TERAN HUAMAN, SEGÚN RAR N° D82-2023-GR.CAJ/DRA</t>
  </si>
  <si>
    <t>030-2-4</t>
  </si>
  <si>
    <t xml:space="preserve"> Penalidad Consorcio G&amp;S</t>
  </si>
  <si>
    <t>PENALIDAD APLICADA A CONSORCIO G&amp;S -CANCELACION POR EL CONTRATO Nº 060-2022-GRCAJ-DRA - ADJUDICACION SIMPLIFICADA Nº 045-2022-GRCAJ-PRIMERA CONVOCATORIA DE LA CONTRATACIÓN DE SERVICIO DE CONSTRUCCIÓN DE LOCAL PARA LA PROPUESTA PRODUCTIVA MEJORAMIENTO E IMPLEMENTACIÓN DE INFRAESTRUCTURA DE PROCESAMIENTO DEL GRANO DE CACAO EN LA ASOCIACIÓN BRISAS DEL MARAÑON DEL DISTRITO Y PROVINCIA DE JAEN, SEGUN O/S N° 170 foncor siaf 1036</t>
  </si>
  <si>
    <t xml:space="preserve"> Penalidad Vasquez Torres Lady Ney</t>
  </si>
  <si>
    <t>PENALIDAD APLICADA A VASQUEZ TORRES LADY NEY PARA EFECTOS DE PAGO D POR LA ADQUI SICION DE BIENES DE LA PROPUESTA PRODUCTIVA MEJORAMIENTO DE CALIDAD Y COMERCIALIZACION DEL CAFE PERGAMINO EN LA ASOCIACION DE PRODUCTORES AGROPECUARIOS LA CATAHUA PRODUCTIVA, DISTRITO DE CHIRINOS, SAN IGNACIO, CAJAMARCA.</t>
  </si>
  <si>
    <t>´62-2-3</t>
  </si>
  <si>
    <t xml:space="preserve"> Penalidad FAICHIN VALDEZ ALFREDO </t>
  </si>
  <si>
    <t>PENALIDAD APLICADA A FAICHIN VALDEZ ALFREDO .- SERVICIO DE DE INSTALACIÓN E IMPLENTACIÓN DE SECADORES SOLARES PARA LA PROPUESTA PRODUCTIVA : MEJORAM. POST COSECHA DEL CAFE ESPECIAL DE LA ASOCIACION DE PRODUCTORES AGROPECUARIOS DEL AREA, PRIMER ENTREGABLE ( 50%) , SEGUN O/S 311 SIAF 1674-2023</t>
  </si>
  <si>
    <t>1147-1-3</t>
  </si>
  <si>
    <t xml:space="preserve"> Penalidad a Cerna Alvarez Sandra</t>
  </si>
  <si>
    <t>Deposito Transitorio Penalidad a Cerna Alvarez Sandra-Carta D83-2023 GR.CAJ-DRA/DTO/S 172 impresión de Lla veros SIAF 1068 ROSECTOR:SEDE SIAF 1068</t>
  </si>
  <si>
    <t>1355-2-3</t>
  </si>
  <si>
    <t xml:space="preserve">Penalidad Multiservicios FAYCE </t>
  </si>
  <si>
    <t>Deposito Transitorio Penalidad Multiservicios FAYCE Carta D2-2023 GR.CAJ-DRA/DTImpresiones O/S 340 SIAF 181 0-2023SECTOR:SEDE SIAF 1810</t>
  </si>
  <si>
    <t>1674-2-3</t>
  </si>
  <si>
    <t xml:space="preserve">Penalidad CITEC Trujillo EIRL </t>
  </si>
  <si>
    <t>Deposito Transitorio Penalidad CITEC Trujillo EIRL D2-2023 GR.CAJ-DRA/DTAdquisicion de Software O/C 147 SIAF 2250-2023SECTOR:SEDE SIAF 2250</t>
  </si>
  <si>
    <t>1716-1-2</t>
  </si>
  <si>
    <t xml:space="preserve"> Penalidad Chavez Villena Lesly Aracely -</t>
  </si>
  <si>
    <t>Deposito Transitorio Penalidad Chavez Villena Lesly Aracely -Carta D2-2023 GR.CAJ-DRA/DTServicios profe sionales Aldea Infantil O/S 237 SIAF 1701-2023 SIAF 1701</t>
  </si>
  <si>
    <t>1679-1-2</t>
  </si>
  <si>
    <t>Penalidad a Sanchez Arevalo Corali</t>
  </si>
  <si>
    <t>Deposito Transitorio Penalidad a Sanchez Arevalo Corali Carta D2- 2023 GR.CAJ-DRA/DTServicios Profesionale s Aldeas Infantil O/S 238-SIAF 1370-2023SECTOR :SEDE SIAF 1370</t>
  </si>
  <si>
    <t>2128-2-3</t>
  </si>
  <si>
    <t xml:space="preserve"> Penalidad a Servicios Postales del Peru</t>
  </si>
  <si>
    <t>Deposito Transitorio Penalidad a Servicios Postales del Peru Carta D122-2023-GR.CAJ-DRA-DTSERVICIOS DE Courier RAR D245-2023 SIAF 3984 2023 RO361.84 SECTOR:SEDE SIAF 3984</t>
  </si>
  <si>
    <t xml:space="preserve"> Penalidad a Evelin Noriega Trujillo</t>
  </si>
  <si>
    <t>Deposito Transitorio Penalidad a Evelin Noriega Trujillo Carta D122-2023-GR.CAJ-DRA-DTO/S 186 Tercera Arma da SIAF 117-2023 ROSECTOR:SEDE</t>
  </si>
  <si>
    <t>2096-1-2</t>
  </si>
  <si>
    <t xml:space="preserve"> Penalidad a Acosta Tafur Cesilia</t>
  </si>
  <si>
    <t>Deposito Transitorio Penalidad a Acosta Tafur Cesilia Carta D122-2023-GR.CAJ-DRA-DTAdquisicion de escobas A bastecimientos SIAF 2873-2023 RO Cta Cte 761-202510 SECTOR:SEDE</t>
  </si>
  <si>
    <t>2246-1-2</t>
  </si>
  <si>
    <t xml:space="preserve"> Penalidad a ruzado Luz</t>
  </si>
  <si>
    <t>Deposito Transitorio Penalidad a ruzado Luz Carta D122-2023-GR.CAJ-DRA-DT O/S 288 TERCER ENTREGABLE SIAF 157 7 2023 RO-CTA CTE 761-202510 SECTOR:SEDE</t>
  </si>
  <si>
    <t>2327-1-2</t>
  </si>
  <si>
    <t xml:space="preserve"> Penalidad a Becerra Castro Ruby</t>
  </si>
  <si>
    <t>Deposito Transitorio Penalidad a Becerra Castro Ruby- Carta D122-2023-GR.CAJ-DRA-DT O/S 501 PRIMER ENTREGA BLE SIAF 2626 2023 RO-CTA CTE 761-202510 SECTO R:SEDE</t>
  </si>
  <si>
    <t>2302-2-3</t>
  </si>
  <si>
    <t xml:space="preserve"> Penalidad a Alfa Center Business EIRL</t>
  </si>
  <si>
    <t>Deposito Transitorio Penalidad a Alfa Center Business EIRL - Carta D124-2023-GR.CAJ-DRA-DT O/C 118 Adquisi cion de Tablero SIAF 1893 2023 RO-CTA CTE 761-202510 SECTOR:SEDE</t>
  </si>
  <si>
    <t>2303-2-3</t>
  </si>
  <si>
    <t>Penalidad a Alfa Center Business EIRL -</t>
  </si>
  <si>
    <t>Deposito Transitorio Penalidad a Alfa Center Business EIRL - Carta D124-2023-GR.CAJ-DRA-DT O/C 146 Adqui sicion de Calamina SIAF 2246 2023 RO-CTA CTE 761-202510 SECTOR:SEDE</t>
  </si>
  <si>
    <t>1735-1-2</t>
  </si>
  <si>
    <t xml:space="preserve"> Penalidad a Carhuamarca Valera Oscar </t>
  </si>
  <si>
    <t>Deposito Transitorio Penalidad a Carhuamarca Valera Oscar - Carta D124-2023-GR.CAJ-DRA-DT O/S 247 SEGUN DA ARMADA SIAF 1368 2023 RO-CTA CTE 761-202510 14.85 SECTOR:SEDE</t>
  </si>
  <si>
    <t xml:space="preserve"> Penalidad a Pinglo Alarcon Flavia </t>
  </si>
  <si>
    <t>Deposito Transitorio Penalidad a Pinglo Alarcon Flavia - Carta D124-2023-GR.CAJ-DRA-DT O/S 328 PRIMER ENTR EGABLE SIAF 1724 2023 RO-CTA CTE 761-202510 SE CTOR:SEDE</t>
  </si>
  <si>
    <t>1769-2-3</t>
  </si>
  <si>
    <t xml:space="preserve"> Penalidad a Contratistas e Inversiones Vargas EIRL </t>
  </si>
  <si>
    <t>Deposito Transitorio Penalidad a Contratistas e Inversiones Vargas EIRL - Carta D124-2023-GR.CAJ-DRA-DT O/C 136 Adquisicion de escritorio y silla SIAF 2208 2023 RO-CTA CTE 761-202510 150.00</t>
  </si>
  <si>
    <t>1866-1-2</t>
  </si>
  <si>
    <t xml:space="preserve"> Penalidad Yepez Ninatanta Katerine </t>
  </si>
  <si>
    <t>Deposito Transitorio Penalidad Yepez Ninatanta Katerine Carta D124-2023 GR.CAJ-DRA/DT O/S 457 Registro de visitas SIAF 2399 2023 RO-CTA CTE 761-202510 1SECTOR:SEDE</t>
  </si>
  <si>
    <t>1897-2-3</t>
  </si>
  <si>
    <t xml:space="preserve"> Penalidad W&amp;M SIRYCATA </t>
  </si>
  <si>
    <t>Deposito Transitorio Penalidad W&amp;M SIRYCATA Carta D124-2023 GR.CAJ-DRA/DT Adquisicion de Hipoclorito de So dio SIAF 2875 2023 RO-CTA CTE 761-202510 SECTO R:SEDE</t>
  </si>
  <si>
    <t>1766-2-3</t>
  </si>
  <si>
    <t xml:space="preserve"> Penalidad Constructora y Consultores </t>
  </si>
  <si>
    <t>Deposito Transitorio Penalidad Constructora y Consultores Carta D132-2023 GR.CAJ-DRA/DTO/C 145 Adquisicion deEstantes SIAF 2245 2023 RO-CTA CTE 761-202510 SECTOR:SEDE</t>
  </si>
  <si>
    <t>219-1-2</t>
  </si>
  <si>
    <t xml:space="preserve"> PenalidadIngenieria y Construcciones SA </t>
  </si>
  <si>
    <t>Deposito Transitorio PenalidadIngenieria y Construcciones SA Carta D132-2023 GR.CAJ-DRA/DTVal 05 Superv . Remodelacion Aula ESPP Antenor Orego SIAF 3060 2023 FONCOR CTA CTE 761-202510 SECTOR:SEDE</t>
  </si>
  <si>
    <t>218-1-2</t>
  </si>
  <si>
    <t xml:space="preserve">PenalidadIngenieria y Construcciones SA </t>
  </si>
  <si>
    <t>Deposito Transitorio PenalidadIngenieria y Construcciones SA Carta D132-2023 GR.CAJ-DRA/DTVal 05 Superv . Remodelacion Aula ESPP Antenor Orego SIAF 3061 2023 FONCOR CTA CTE 761-202510 SECTOR:SEDE</t>
  </si>
  <si>
    <t xml:space="preserve">PENALIDAD APLICADA A CHAVEZ LOPEZ MIGUEL </t>
  </si>
  <si>
    <t>PENALIDAD APLICADA A CHAVEZ LOPEZ MIGUEL / CANCELACION POR EL ALQUILER DE UNA (01) CAMIONETA PARA GESTIÓN DE PROYECTO CUI: 2250933 - SUB GERENCIA DE PROMOCIÓN DE LA INVERSIÓN PRIVADA, SEGUN O/S 1287 - CUARTO ENTREGABLE, SEGUN SIAG 6730-2023 R.MINERA</t>
  </si>
  <si>
    <t>0000000741</t>
  </si>
  <si>
    <t>24000340</t>
  </si>
  <si>
    <t>MES DE FEBRERO 2024</t>
  </si>
  <si>
    <t>PENALIDAD APLICADA A, FIMAV PERU E.I.R.L,</t>
  </si>
  <si>
    <t>PENALIDAD APLICADA, A, TAWA S A ,</t>
  </si>
  <si>
    <t>PENALIDAD APLICADA A CORONEL ALARCON ELIAS</t>
  </si>
  <si>
    <t>PENALIDAD APLICADA A CARRERO TANTALEAN WALTER ELMER -</t>
  </si>
  <si>
    <t xml:space="preserve">PENALIDAD APLICADA A ZURITA RIVERA ALEX MARVIN </t>
  </si>
  <si>
    <t xml:space="preserve">PENALIDAD APLICADA A FLORES ZAMBRANO JORGE LUIS </t>
  </si>
  <si>
    <t>PENALIDAD APLICADA A NEIRA COSAVALENTE ALONSO</t>
  </si>
  <si>
    <t xml:space="preserve">PENALIDAD APLICADA A CERQUIN ABANTO OMAR ANDRES </t>
  </si>
  <si>
    <t>PENALIDAD APLICADA A CONSORCIO CONSULTOR PYS2022.-</t>
  </si>
  <si>
    <t>PENALIDAD APLICADA A COFFEE´S JAEN S.A.C..-</t>
  </si>
  <si>
    <t xml:space="preserve">PENALIDAD APLICADA A VILLANUEVA VILLANUEVA CARLOS MARTIN </t>
  </si>
  <si>
    <t xml:space="preserve">PENALIDAD APLICADA A GOICOCHEA PORTAL CESAR AUGUSTO </t>
  </si>
  <si>
    <t>PENALIDAD APLICADA A GOICOCHEA PORTAL CESAR AUGUSTO C</t>
  </si>
  <si>
    <t xml:space="preserve">PENALIDAD REALIZADA A CORONEL ALARCON ELIAS .- </t>
  </si>
  <si>
    <t xml:space="preserve">PENALIDAD APLICADA A MARIN DIAZ TONY HARRY </t>
  </si>
  <si>
    <t xml:space="preserve">PENALIDAD APLICADA A ASOCIACION EMPRENDE IDEAS PERU .- </t>
  </si>
  <si>
    <t xml:space="preserve">PENALIDAD APLICADA A ING PROJECT BUSINESS SAC </t>
  </si>
  <si>
    <t xml:space="preserve">PENALIDAD APLICADA A MEGA SIL S.A.C </t>
  </si>
  <si>
    <t xml:space="preserve">PENALIDAD APLICADA A CONSORCIO EMPRESARIAL V &amp; V S.A.C. </t>
  </si>
  <si>
    <t>PENALIDAD APLICADA A101 INGENIERIA &amp; ARQUITECTURA EIRL.</t>
  </si>
  <si>
    <t xml:space="preserve">PENALIDAD APLICADA A CONSORCIO CURI S.A.C. </t>
  </si>
  <si>
    <t>PENALIDAD APLICADA A DAVHILA CONSTRUCCIONES S.R.L.</t>
  </si>
  <si>
    <t xml:space="preserve">PENALIDAD APLICADA A NEGOCIOSPERU P Y J SOCIEDAD ANONIMA CERRADA - NEGOCIOSPERU P Y J S.A.C. </t>
  </si>
  <si>
    <t>PENALIDAD APLICADA A JOSE LUIS SALAZAR BRIONES</t>
  </si>
  <si>
    <t>PENALIDAD APLICADA A SERVICIOS EL ANGEL SRL .-</t>
  </si>
  <si>
    <t>PENALIDAD APLICDA A VALVERDE RODRIGUEZ IRVIN ARLINST</t>
  </si>
  <si>
    <t xml:space="preserve">PENALIDAD APLICDA A VALVERDE RODRIGUEZ IRVIN ARLINST </t>
  </si>
  <si>
    <t>PENALIDAD APLICADA A LOPEZ BECERRA ROLANDO.-</t>
  </si>
  <si>
    <t xml:space="preserve">PENALIDAD APLICADA A REVILLA RIOS ROGER ROLANDO </t>
  </si>
  <si>
    <t xml:space="preserve">PENALIDAD APLICADA A LEIVA ALFARO SILVIA EUGENIA </t>
  </si>
  <si>
    <t>172-2-3</t>
  </si>
  <si>
    <t>PENALIDAD APLICADA A CRUZADO GARCIA MILTON YONEL</t>
  </si>
  <si>
    <t>PENALIDAD APLICADA A CRUZADO GARCIA MILTON YONEL CANCELACION POR LA CONTRATACION DEL SERVICIO DE CONSULTORIA PARA FACILITAR Y PROMOVER PROCESOS DE INTERVENCION INTERINSTITUCIONAL, INTERSECTORIAL E INTERGUBERNAMENTAL PARA EL FOMENTO DEL DESARROLLO ECONOMICO TERRITORIAL MEDIANTE LA ARTICULACION PLANIFICADA DE LOS ACTORES PUBLICOS, PRIVADOS, SOCIEDAD CIVIL Y ACADEMICA EN EL SUBCORREDOR ECONOMICO CRISNEJAS, DEPARTAMENTO DE CAJAMARCA. SEGUNDO ENTREGABLE CORRESPONDIENTE AL 30% DEL MONTO CONTRACTUAL DE S/.32.800.00 SEGUN CONTRATO N° 06-2023-GRCAJA-DRA., SEGUN SIAF 935-2024 FONCOR CUT TR27</t>
  </si>
  <si>
    <t>24000570</t>
  </si>
  <si>
    <t xml:space="preserve">173-2-3             </t>
  </si>
  <si>
    <t>PENALIDAD APLICADA A CRUZADO GARCIA MILTON YONE</t>
  </si>
  <si>
    <t>PENALIDAD APLICADA A CRUZADO GARCIA MILTON YONEL CANCELACION POR LA CONTRATACION DEL SERVICIO DE CONSULTORIA PARA FACILITAR Y PROMOVER PROCESOS DE INTERVENCION INTERINSTITUCIONAL, INTERSECTORIAL E INTERGUBERNAMENTAL PARA EL FOMENTO DEL DESARROLLO ECONOMICO TERRITORIAL MEDIANTE LA ARTICULACION PLANIFICADA DE LOS ACTORES PUBLICOS, PRIVADOS, SOCIEDAD CIVIL Y ACADEMICA EN EL SUBCORREDOR ECONOMICO CRISNEJAS, DEPARTAMENTO DE CAJAMARCA. TERCER ENTREGABLE CORRESPONDIENTE AL 30% DEL MONTO CONTRACTUAL DE S/.32.800.00 SEGUN CONTRATO N° 06-2023-GRCAJA-DRA., SEGUN SIAF 948-2024 FONCOR CUT TR 27</t>
  </si>
  <si>
    <t>24000575</t>
  </si>
  <si>
    <t>MES DE MARZO</t>
  </si>
  <si>
    <t xml:space="preserve">0287-1-2            </t>
  </si>
  <si>
    <t>PENALIDAD APLICADA A MUÑOZ CONTRERAS FANNY EDITH</t>
  </si>
  <si>
    <t>PENALIDAD APLICADA A MUÑOZ CONTRERAS FANNY EDITH / SERVICIO DE DISEÑO DE PIEZAS GRAFICAS PARA CAFÉ TOSTADO Y MOLIDO, DEL PLAN DE NEGOCIO: CREACIÓN DE UN CENTRO DE PROCESAMIENTO DE CAFÉ TOSTADO Y MOLIDO EN LA ASOCIACIÓN DE PRODUCTORES AGROPECUARIOS SAGRADO CORAZÓN DE JESÚS SANTO DOMINGO DE LA CAPILLA, PROVINCIA DE CUTERVO, REGIÓN CAJAMARCA, EN EL MARCO DE LA EJECUCIÓN DEL PROCOMPITE 2022-2024, SEGUN O/S 300 - PRIMER ENTREGABLE, SEGUN SIAF 1461-2024 FONCOR CUT TR 27</t>
  </si>
  <si>
    <t>24000805</t>
  </si>
  <si>
    <t xml:space="preserve">0273-1-2            </t>
  </si>
  <si>
    <t>PENALIDAD APLICADA A CORONEL ALARCON ELIAS PAGO DEL SERVICIO DE ASISTENCIA TÉCNI CA EN TOSTADO DE CAFÉ, PARA EL PLAN DE NEGOCIO: CREACIÓN DE UN CENTRO DE PROCESAMIENTO DE CAFÉ TOSTADO Y MOLIDO EN LA ASOCIACIÓN DE PRODUCTORES AGROPECUARIOS SAGRADO CORAZÓN DE JESÚS, DISTRITO DE SANTO DOMINGO DE LA CAPILLA, PROVINCIA DE CUTERVO, REGIÓN CAJAMARCA, EN EL MARCO DE LA EJECUCIÓN DEL PROCOMPITE 2022-2024. SE ADJUNTA EXPEDIENTE DE PAGO QUE CONTIE NE EL CONTRATO N° 003-2023-GRCAJ-DRA - CONTRATACION MENOR A 8 UIT, CORRESPONDIENTE AL PAGO DEL TERCER ENTREGABLE SEGÚN OFICIO N° D85-2024-GR.CAJ/GRDE/SGPE, SEGUN SIAF 1405-2024 FONCOR CUT TR 27</t>
  </si>
  <si>
    <t>24000806</t>
  </si>
  <si>
    <t xml:space="preserve">1069-1-2     </t>
  </si>
  <si>
    <t>PENALIDAD APLICADA A ESCUADRA DOMINGUEZ CELINA CARMEN ROSA.</t>
  </si>
  <si>
    <t>PENALIDAD APLICADA A ESCUADRA DOMINGUEZ CELINA CARMEN ROSA.- SERVICIO DE APOYO PARA MANTENIMIENTO DEL ACERVO DOCUMENTARIO DE LA DIRECCION DE PATRIMONIO, SEGUN O/S 331, SEGUN SIAF 857-2024 RO</t>
  </si>
  <si>
    <t>24000807</t>
  </si>
  <si>
    <t xml:space="preserve">0290-1-2            </t>
  </si>
  <si>
    <t>PENALIDAD APLICADA A SEGUNDO ALFONSO REY GALVEZ</t>
  </si>
  <si>
    <t>PENALIDAD APLICADA A SEGUNDO ALFONSO REY GALVEZ: SERVICIO DE CONSULTORIA PARA LA FORMULACION DE LA FICHA TECNICA EN EL FORMATO 5-A-INVIERTE.PE, PARA EL DESARROLLO DE LA CADENA DE VALOR DEL MAIZ MORADO EN EL CORREDOR ECONOMICO CRISNEJAS - CAJAMARCA, PEDIDO DE SERVICIO 194, O/S 318 - PRIMER PAGO, SEGUN SIAF 1502-2024 FONCOR CUT TR 27</t>
  </si>
  <si>
    <t>24000808</t>
  </si>
  <si>
    <t xml:space="preserve">904-2-3             </t>
  </si>
  <si>
    <t xml:space="preserve">PENALIDAD APLICADA A SERVICIOS EL ANGEL SRL </t>
  </si>
  <si>
    <t>PENALIDAD APLICADA A SERVICIOS EL ANGEL SRL POR EL PAGO DEL SERVICIO DE MENSAJERÍA PARA LA SEDE DEL GOBIERNO REGIONAL DE CAJAMARCA, CORRESPONDIENTE AL PERIODO DEL 14 DE NOVIEMBRE HASTA EL 14 DE DICIEMBRE DE 2023, SEGÚN OFICIO N° D299-2024-GR.CAJ/SG. SE ADJUNTA EXPEDIENTE DE PAGO QUE CONTIENE EL CONTRATO N° 017-2023-GRCAJ-DRA. - AS N° 003-2023-GR.CAJ-PRIMERA CONVOCTORIA.- SEGUN O/S N°277, SEGUN SIAF 1288-2024 RO</t>
  </si>
  <si>
    <t>24000809</t>
  </si>
  <si>
    <t xml:space="preserve">0230-1-2     </t>
  </si>
  <si>
    <t>PENALIDAD APLICADA A DELGADO ROSALES NAPOLEON</t>
  </si>
  <si>
    <t>PENALIDAD APLICADA A DELGADO ROSALES NAPOLEON - TERCER ENTREGABLE DE LA CONTRATACION DEL SERVICIO DE CONSULTORIA PARA FORMULACION DE LA FICHA TECNICA EN EL FORMATO A5-A-INVIERTE.PE PARA EL DESARROLLO DE LA CADENA DE VALOR DEL CUY EN EL CORREDOR ECONOMICO CRISNEJAS; APLICA PENALIDAD DE 0.1 UIT VIGENTE SEGUN INFORME N°D15-2023-GR.CAJ-GRDE-SGPE/UALA; CONFORMIDAD: OFICIO N°D54-2024-GR.CAJ/GRDE - EXP. MAD N°000775-2024-002213; ORIGEN DE ORDEN DE SERVICIO N°1755-2023-...........SE DEJA CONSTANCIA QUE DICHO DEVENGADO SE HACE EN REFERENCIA A LA DIRECTIVA N°4 -2020-GR.CAJ-DRA/DA.... ARTICULO V / NUMERAL 6.5.11- INCISO B- QUE INDICA QUE PARA LOS CASOS DONDE NO SE CULMINE LA EJECUCION DE LA PRESTACION EN EL EJERCICIO FISCAL DE LA EMISION DE LA O/C U O/S, EL EXPEDIENTE DEBE INDICAR EL ESTADO EN "EN EJECUCION", POR LO QUE CORRESPONDE LA EMISION DE UNA NUEVA ORDEN EN EL EJERCICIO SIGUENTE, SIAF 1206-2024 FONCOR CUT TR27</t>
  </si>
  <si>
    <t>24000829</t>
  </si>
  <si>
    <t xml:space="preserve">0315-2-3            </t>
  </si>
  <si>
    <t>PENALIDAD APLICADA A MISEMATH SERVICIOS GENERALES S.R.L</t>
  </si>
  <si>
    <t>PENALIDAD APLICADA A MISEMATH SERVICIOS GENERALES S.R.L.: PAGO POR EL PRIMER E NTREGABLE DE LA CONTRATACION DE SERVICIOS PARA LA PROPUESTA PRODUCTIVA: MEJORAMIENTO TECNOLOGICO DEL PROCESO DE ORDEÑO, POSTORDEÑO Y COMERCIALIZACION DE LECHE FRESCA, EN LA EMPRESA FATIMA SOCIEDAD ANONIMA CERRADA, CASERIO LA ARTEZA, DISTRITO DE SAN MIGUEL, PROVINCIA DE SAN MIGUEL, DEPARTAMENTO CAJAMARCA, EN EL MARCO DE EJECUCION DEL PROCOMPITE, SEGUN SIAF 1597-2024 FONCOR CUT TR 27</t>
  </si>
  <si>
    <t>24000968</t>
  </si>
  <si>
    <t xml:space="preserve">0299-2-3       </t>
  </si>
  <si>
    <t xml:space="preserve">PENALIDAD APLICADA  A BUSTAMANTE VALDIVIA ELMER </t>
  </si>
  <si>
    <t>PENALIDAD APLICADA POR MORA (S/.1425.88)+OTRAS PENALIDADES(S/.3422.10) A BUSTAMANTE VALDIVIA ELMER - RECONOCIMIENTO DE DEUDA POR EL SERVICIO DE CONSTRUCCION DE COBERTURA DE INSTALACIONES DEPORTIVAS EN EL LA INSTITUCION EDUCATIVA EMBLEMATICO SANTA TERESITA DEL DISTRITO DE CAJAMARCA, CAJAMARCA, CAJAMARCA, SEGUN SIAF 1445-2024 FONCOR CUT TR 27</t>
  </si>
  <si>
    <t>24000971</t>
  </si>
  <si>
    <t xml:space="preserve">0288-2-3   </t>
  </si>
  <si>
    <t xml:space="preserve">PENALIDAD APLICADA A VASQUEZ TORRES LADY NEY </t>
  </si>
  <si>
    <t>PENALIDAD APLICADA A VASQUEZ TORRES LADY NEY ADQUISICIÓN DE BIENES PARA EL P LAN DE NEGOCIO "MEJORAMIENTO DE LOS PROCESOS DE ACOPIO Y COMERCIALIZACION DEL CUY VIVO Y FAENADO EN LA ASOCIACIÓN DE EMPRENDEDORES DE HUAYLLAPAMPA BAJO, DISTRITO DE CAJAMARCA, EN EL MARCO DE EJECUCION DEL PROCOMPITE, SEGUN SIAF M1781-2024 FONCOR CUT TR 27</t>
  </si>
  <si>
    <t>24000974</t>
  </si>
  <si>
    <t xml:space="preserve">0324-1-2    </t>
  </si>
  <si>
    <t xml:space="preserve">PENALIDAD APLICADA A ARAUJO ALCALDE ALVARO MIGUEL </t>
  </si>
  <si>
    <t>PENALIDAD APLICADA A ARAUJO ALCALDE ALVARO MIGUEL / CONTRATACION DE SE RVICIO DE ASISTENTE TECNICO COMERCIAL PARA EL PLAN DE NEGOCIO: MEJORAMIENTO DE LA PRODUCCION Y POST PRODUCCION DE TERNOS ARTESANALES EN CORPORACION IVAGAL SRL, DEL DISTRITO DE BAMBAMARCA , PROVINCIA DE HUALGAYOC, REGION CAJAMARCA, SEGUN O/S 323, SEGUN SIAF 1576-2024 FONCOR CUT TR 27</t>
  </si>
  <si>
    <t>24000975</t>
  </si>
  <si>
    <t xml:space="preserve">0308-1-2            </t>
  </si>
  <si>
    <t>PENALIDAD APLICADA A CORONEL ALARCON ELIAS / SERVICIO DE ASISTENTE TECNICO EN TOSTADO DE CAFE PARA EL PLAN DE NEGOCIO: CREACIÓN DE UN CENTRO DE PROCESAMIENTO DE CAFE TOSTADO Y MOLIDO EN LA ASOCIACION DE PRODUCTORES AGROPECUARIOS SAGRADO CORAZON DE JESUS, SEGUN O/S 303, SEGUN SIAF 1437-2024 FONCOR CUT TR 27</t>
  </si>
  <si>
    <t>24001020</t>
  </si>
  <si>
    <t xml:space="preserve">356-2-3          </t>
  </si>
  <si>
    <t xml:space="preserve">PENALIDAD APLICADA A CRUZADO GARCIA MILTON YONEL </t>
  </si>
  <si>
    <t>PENALIDAD APLICADA A CRUZADO GARCIA MILTON YONEL CANCELACION POR EL SERVICIO DE CONSULTORÍ A PARA FACILITAR Y PROMOVER PROCESOS DE INTERVENCIÓN INTERINSTITUCIONAL, INTERSECTORIAL E INTERGUBERNAMENTAL PARA EL FOMENTO DEL DESARROLLO ECONÓMICO TERRITORIAL MEDIANTE LA ARTICULACIÓN PLANIFICADA DE LOS ACTORES PÚBLICOS, PRIVADOS, SOCIEDAD CIVIL Y ACADÉMICA EN EL SUBCORREDOR ECONÓMICO CRISNEJAS, DEPARTAMENTO DE CAJAMARCA. SE ADJUNTA EXPEDIENTE DE PAGO QU E CONTIENE EL CONTRATO N° 06-2023-GRCAJ-DRA - CONTRATACION MENOR A 8 UIT, CORRESPONDIENTE AL PAGO DEL CUARTO ENTREGABLE SEGÚN OFICIO N° D120-2024-GR.CAJ/GRDE, SEGUN SIAF 2053-2024 FONCOR CUT TR 27</t>
  </si>
  <si>
    <t>24001065</t>
  </si>
  <si>
    <t>MES DE ABRIL 2024</t>
  </si>
  <si>
    <t xml:space="preserve">3177.24.65.2400897 </t>
  </si>
  <si>
    <t xml:space="preserve">PENALIDAD APLICADA A ALARCON NUÑEZ CARLOS JESUS </t>
  </si>
  <si>
    <t>PENALIDAD APLICADA A ALARCON NUÑEZ CARLOS JESUS CANCELACION POR EL SERVICIO DE ALQ UILER DE INMUEBLE PARA EL FUNCIONAMIENTO DE LAS OFICINAS DE LA D.R VIVIENDA, CONSTRUCCIÓN Y SEAMIENTO DEL GOBIERNO REGIONAL DE CAJAMARCA CORRESPONDIENTE AL MES DE ENERO 2024, SEGUN SIAF 3177-2024-FONCOR</t>
  </si>
  <si>
    <t xml:space="preserve">2102.24.65.2400898 </t>
  </si>
  <si>
    <t>PENALIDAD APLICADA A JULCAMORO ASENCIO YARDENI ELIZABETH</t>
  </si>
  <si>
    <t>PENALIDAD APLICADA A JULCAMORO ASENCIO YARDENI ELIZABETH SERVICIO DE UN PROFESIO NAL PARA DESEMPEÑAR ACCIONES DE COORDINACION, SEGUIMIENTO Y MONITOREO DE LA EJECUCION E IMPLEMENTACION DEL PILOTO "PROGRAMA ARTICULADO PARA LA PREVENCION Y REDUCCION DE LA ANEMIA Y DESNUTRICION CRONICA INFANTIL, DISTRITO DE CORTEGANA - CELENDIN - REGION CAJAMARCA- PRIMER ENTREGABLE 20% DEL MONTO CONTRACTUAL., SEGUN SIAF 2102-2024 FONCOR</t>
  </si>
  <si>
    <t xml:space="preserve">3058.24.65.2400785 </t>
  </si>
  <si>
    <t>PENALIDAD APLICADA A REY GALVEZ SEGUNDO ALFONSO</t>
  </si>
  <si>
    <t>PENALIDAD APLICADA A REY GALVEZ SEGUNDO ALFONSO .CANCELACION POR LA CONTRATACION DEL SERVICIO D E CONSULTORIA PARA LA FORMULACION DE LA FICHA TECNICA EN EL FORMATO 5-A -INVIERTE.PE PARA EL DESARROLLO DE LA CADENA DE VALOR DEL MAIZ MORADO EN EL CORREDOR ECONÓMICO CRISNEJAS- TERCER ENTREGABLE, SEGUN SIAF 3058-2024 FONCOR</t>
  </si>
  <si>
    <t xml:space="preserve">455.24.65.24000316  </t>
  </si>
  <si>
    <t xml:space="preserve">PENALIDAD APLICADA A OLLERO SOTO JEANETT GIANINNA </t>
  </si>
  <si>
    <t>PENALIDAD APLICADA A OLLERO SOTO JEANETT GIANINNA CANCELACION POR EL SERVICIO PROFESIONAL PARA GESTIONAR LA COMUNICACION A TRAVES DE LOS DIFERENTES MEDIOS DE COMUNICACION - STERCER ENTREGABLE- SEGUN O/S N°51., SEGUN SIAF 455-2024 RO</t>
  </si>
  <si>
    <t xml:space="preserve">1851.24.65.2400579  </t>
  </si>
  <si>
    <t>PENALIDAD APLICADA A CORTEZ MOSQUEIRA DIANA MARISOL</t>
  </si>
  <si>
    <t>PENALIDAD APLICADA A CORTEZ MOSQUEIRA DIANA MARISOL / SERVICIO DE APOYO ADMINISTRATIVO, SEGUN O/S 385 - PRIMER ENTREGABLE, SEGUN SIAF 1851-2024 RO</t>
  </si>
  <si>
    <t xml:space="preserve">1187.24.65.24000328 </t>
  </si>
  <si>
    <t xml:space="preserve">PENALIDAD APLICADA A RUDAS OCAS JHON KENNY </t>
  </si>
  <si>
    <t>PENALIDAD APLICADA A RUDAS OCAS JHON KENNY - SERVICIO DE ASISTENCIA EN ACCIONES DE MONITOREO Y SEGUIMIENTO DE EJECUCION DE OBRA PARA LA GERENCIA REGIONAL DE INFRAESTRUCTURA; SEGUN: P.S. 211-2024-GRI, TDR, O/S 197 SEGUNDO ENTYREGABLE, SIAF 1187-2024 FONCOR</t>
  </si>
  <si>
    <t xml:space="preserve">3457.24.65.2400939  </t>
  </si>
  <si>
    <t>PENALIDAD APLICADA A FAICHIN VALDEZ ALFREDO</t>
  </si>
  <si>
    <t>PENALIDAD APLICADA A FAICHIN VALDEZ ALFREDO CANCELACION POR EL SERVICIO PARA INSTALACIÓN E IMP LEMENTACIÓN DE MODULOS DE SECADORES SOLARES PARA PLAN DE NEGOCIO: MEJORAMOENTO DE LA CALIDAD DEL CAFE PERGAMINO PARA SU COMERCIALIZACIÓNEN LA ASOCIACIÓN NOR AMAZONICO, segun siaf 3457-2024 foncor</t>
  </si>
  <si>
    <t xml:space="preserve">1449.24.65.2400938  </t>
  </si>
  <si>
    <t>PENALIDAD APLICDA A EDWIN DANIEL SANCHEZ RONCAL</t>
  </si>
  <si>
    <t>PENALIDAD APLICDA A EDWIN DANIEL SANCHEZ RONCAL CANCELACION POR EL SERVICIO DE CONSULTORIA PARA PERITAJE TECNICO Y FINANCIERO EN LA DIRECCIÓN REGIONAL DE TRABAJO Y PROMOCION DEL EMPLEO-CAJAMARCA, SEGUN O/S 302, SEGUN SIAF 1449-2024 DONACIONES</t>
  </si>
  <si>
    <t xml:space="preserve">3206.24.65.2400942  </t>
  </si>
  <si>
    <t>PENALIDAD APLICADA A ALARCON NUÑEZ CARLOS JESUS</t>
  </si>
  <si>
    <t>PENALIDAD APLICADA A ALARCON NUÑEZ CARLOS JESUS CANCELACION POR EL SERVICIO DE ALQ UILER DE INMUEBLE PARA EL FUNCIONAMIENTO DE LAS OFICINAS DE LA D.R VIVIENDA, CONSTRUCCIÓN Y SEAMIENTO DEL GOBIERNO REGIONAL DE CAJAMARCA CORRESPONDIENTE AL MES DE FEBRERO 2024, SEGUN SIAF 3206-2024 FONCOR</t>
  </si>
  <si>
    <t xml:space="preserve">2127.24.65.24000071 </t>
  </si>
  <si>
    <t>PENALIDAD APLICADA A CRUZADO GARCIA MILTON YONEL CANCELACION POR EL SERVICIO DE CONSULTORÍ A PARA FACILITAR Y PROMOVER PROCESOS DE INTERVENCIÓN INTERINSTITUCIONAL, INTERSECTORIAL E INTERGUBERNAMENTAL PARA EL FOMENTO DEL DESARROLLO ECONÓMICO TERRITORIAL MEDIANTE LA ARTICULACIÓN PLANIFICADA DE LOS ACTORES PÚBLICOS, PRIVADOS, SOCIEDAD CIVIL Y ACADÉMICA EN EL SUBCORREDOR ECONÓMICO CRISNEJAS, DEPARTAMENTO DE CAJAMARCA. SE ADJUNTA EXPEDIENTE DE PAGO QU E CONTIENE EL CONTRATO N° 06-2023-GRCAJ-DRA - CONTRATACION MENOR A 8 UIT, CORRESPONDIENTE AL PAGO DEL CUARTO ENTREGABLE SEGÚN OFICIO N° D120-2024-GR.CAJ/GRDE., SEGUN SIAF 2127-2024 FONCOR</t>
  </si>
  <si>
    <t xml:space="preserve">3648.24.65.2401387  </t>
  </si>
  <si>
    <t xml:space="preserve">PENALIDAD APLICADA A GRUPO DEC CONSTRUCTOR S.A.C. </t>
  </si>
  <si>
    <t>PENALIDAD APLICADA A GRUPO DEC CONSTRUCTOR S.A.C. .-CANCELACION POR EL SERVICIO DE INSTALACIÓN E IMPLENTACIÓN DE TANQUES FERMENTADORES TECNIFICADOS PARA CAFE PARA EL PLAN DE NEGOCIOS:MEJORAMIENTO DE LA CALIDAD DE CAFE PERGAMINO SECO EN LA CS SABESIL DIST, NAMBALLE, SEGUN SIAF 3648-2024 FONCOR</t>
  </si>
  <si>
    <t xml:space="preserve">1340.24.65.2401421  </t>
  </si>
  <si>
    <t>PENALIDAD APLICADA A SALDAÑA BENAVIDES EXEQUIEL</t>
  </si>
  <si>
    <t>PENALIDAD APLICADA A SALDAÑA BENAVIDES EXEQUIEL SERVICIO DE SUPERVISIÓN A LA E JECUCIÓN DE LOS PLANES DE NEGOCIO EN EL CORREDOR ECONÓMICO NORTE (SAN IGNACIO - I) - CAJAMARCA EN EL MARCO DE LA LEY N° 29337-PROCOMPITE. - PRIMER ENTREGABLE., SEGUN SIAF 1340-2024 FONCOR</t>
  </si>
  <si>
    <t xml:space="preserve">3544.24.65.2401047  </t>
  </si>
  <si>
    <t>PENALIDAD APLICADA A CORSATI CONTRATISTAS GENERALES S.R.L</t>
  </si>
  <si>
    <t>PENALIDAD APLICADA A CORSATI CONTRATISTAS GENERALES S.R.L -CANCELACION POR LA VALORIZACION N° 01 DEL PROYECTO MEJORAMIENTO DEL SERVICIO EDUCATIVO EN EL CENTRO DE EDUCACION TECNICO PRODUCTIVA (CETPRO) SAN JOSE OBRERO, DISTRITO CAJAMARCA, CAJAMARCA, CAJAMARCA, SEGUN INFORME N° D20-2024-GR.CAJ-GRI/(SGSL/CACE, OFICIO N° D416-2024-GR.CAJ-GRI/SGSL, SEGUN SIAF 3544-05 FONCOR</t>
  </si>
  <si>
    <t xml:space="preserve">1008.24.65.2401111  </t>
  </si>
  <si>
    <t xml:space="preserve">PENALIDAD APLICADA A VALLEJOS CORONEL JOSE MANOLO </t>
  </si>
  <si>
    <t>PENALIDAD APLICADA A VALLEJOS CORONEL JOSE MANOLO / SERVICIO DE CARGA Y DESCARGA DE BULTOS EN LOS ALMACENES DE DEFENSA NACIONAL , PARA GARANTIZAR EL DESPACHO Y ENTREGA OPORTUNA DE MATERIALES, SEGUN O/S 215, SEGUNDO ENTREGABLE, SEGUN SIAF 1008-05 RO</t>
  </si>
  <si>
    <t xml:space="preserve">1986.24.65.2401464  </t>
  </si>
  <si>
    <t>PENALIDAD APLICADA A MARIN DIAZ TONY HARRY / SERVICIO DE ACCIONES DE COORDINACIÓN Y TRABAJO EN CAMPO PARA LA IMPLEMENTACIÓN DEL PILOTO PROGRAMA ARTICULADO PARA LA PREVENCIÓN Y REDUCCIÓN DE LA ANEMIA Y DESNUTRICIÓN CRÓNICA INFANTIL, DISTRITO DE CORTEGANA, PROVINCIA DE CELENDIN, REGION CAJAMARCA, SEGUN O/S 413 - SEGUNDO ENTREGABLE, SEGUN SIAF 1986-05-2024 FONCOR</t>
  </si>
  <si>
    <t xml:space="preserve">2382.24.65.2401793  </t>
  </si>
  <si>
    <t>PENALIDAD APLICADA A LOZADA RIMARACHE SEGUNDO MAXIMO</t>
  </si>
  <si>
    <t>PENALIDAD APLICADA A LOZADA RIMARACHE SEGUNDO MAXIMO CANCELACION POR LA CONTRATACIÓN DEL SERVICIO P ARA DESARROLLAR LA ATENCIÓN A LOS USUARIOS EN LOS AMBIENTES DE LA OFICINA DEL ARCHIVO REGIONAL DE CUTERVO, PERTENECINETE AL GOBIERNO REGIONAL CAJAMARCA - PRIMER ENTREGABLE., SEGUN SIAG 2382-2024 RO</t>
  </si>
  <si>
    <t>3831.24.81.2402082</t>
  </si>
  <si>
    <t>PENALIDAD APLICADA A SERVICIOS EL ANGEL SRL</t>
  </si>
  <si>
    <t>PENALIDAD APLICADA A SERVICIOS EL ANGEL SRL SERVICIO DE COURIER CORRESPONDIENTE AL PERIODO DEL 15 DE DICIEMBRE DE 2023 HASTA EL 16 DE ENERO DE 2024, SEGUN OFICIO N° D617-2024-GR.CAJ/SG, SEGUN SIAF 3831-05-2024 RO</t>
  </si>
  <si>
    <t xml:space="preserve">4209.24.65.2402093  </t>
  </si>
  <si>
    <t>PENALIDAD APLICADA A DE CORSATI CONTRATISTAS GENERALES S.R.L -</t>
  </si>
  <si>
    <t>PENALIDAD APLICADA A DE CORSATI CONTRATISTAS GENERALES S.R.L -CANCELACION POR LA VALORIZACION DE OBRA N° 02 DEL PROYECTO MEJORAMIENTO DEL SERVICIO EDUCATIVO EN EL CENTRO DE EDUCACION TECNICO PRODUCTIVA (CETPRO) SAN JOSE OBRERO, DISTRITO CAJAMARCA, CAJAMARCA, CAJAMARCA, SEGUN INFORME N° D26-2024-GR.CAJ-GRI-SGSL/CACE, OFICIO N° D471-2024-GR.CAJ-GRI/SGSL VALIDADO CON OFICIO N° D676-2024-GR.CAJ/GRI, SEGUN SIAF 4209-05-2024 FONCOR</t>
  </si>
  <si>
    <t>24001261</t>
  </si>
  <si>
    <t>24001263</t>
  </si>
  <si>
    <t>24001302</t>
  </si>
  <si>
    <t>24001340</t>
  </si>
  <si>
    <t>24001341</t>
  </si>
  <si>
    <t>24001342</t>
  </si>
  <si>
    <t>24001355</t>
  </si>
  <si>
    <t>24001356</t>
  </si>
  <si>
    <t>24001357</t>
  </si>
  <si>
    <t>24001358</t>
  </si>
  <si>
    <t>24001464</t>
  </si>
  <si>
    <t>24001465</t>
  </si>
  <si>
    <t>24001467</t>
  </si>
  <si>
    <t>24001468</t>
  </si>
  <si>
    <t>24001513</t>
  </si>
  <si>
    <t>24001517</t>
  </si>
  <si>
    <t>24001548</t>
  </si>
  <si>
    <t>24001565</t>
  </si>
  <si>
    <t>MES DE MAYO 2024</t>
  </si>
  <si>
    <t xml:space="preserve">1453.24.65.2402103  </t>
  </si>
  <si>
    <t xml:space="preserve">PENALIDAD APLICADA A VALDIVIA MALAVER SILVIA </t>
  </si>
  <si>
    <t>PENALIDAD APLICADA A VALDIVIA MALAVER SILVIA / SERRVICIO DE DIGITALIZACION Y ENCRIPTACIÓN DE LOS FALSOS EXPEDIENTES JUDICIALES Y FISCALES QUE SE ENCUENTRAN CUSTODIADOS EN EL ARCHIVO DE LA PROCURADORIA PUBLICA REGIONAL MEDIANTE UNA BASE DE DATOS EN LA NUBE - INTERNET Y ACTUALIZACION EN EL SISTEMA SAEP DEL MINJUS, SEGUN O/S 306 - SEGUNDO ENTREGABLE, SEHUN SIAF 1453-2024 RO</t>
  </si>
  <si>
    <t>24001635</t>
  </si>
  <si>
    <t xml:space="preserve">2902.24.65.2402094  </t>
  </si>
  <si>
    <t>PENALIDAD APLICADA A PEREZ MEDINA JENNY AMPARO</t>
  </si>
  <si>
    <t>PENALIDAD APLICADA A PEREZ MEDINA JENNY AMPARO SERVICIO PARA LA RECOPILACION Y A NALISIS DE INFORMACION SOBRE PELIGROS Y IDENTIFICACION, SEGUIMIENTO DE EVENTOS DE RIESGO - PRIMER ENTREGABLE., SEGUN SIAF 2902-2024 RO</t>
  </si>
  <si>
    <t>24001636</t>
  </si>
  <si>
    <t xml:space="preserve">4084.24.65.2401944  </t>
  </si>
  <si>
    <t>PENALIDAD APLICADA A FELH CONTRATISTAS GENERALES S.A.C .</t>
  </si>
  <si>
    <t>PENALIDAD APLICADA A FELH CONTRATISTAS GENERALES S.A.C .- PAGO POR LA ADQUISIC IÓN DE BIENES PARA EL PLAN DE NEGOCIOS,MEJORAMIENTO DEL PROCESO DE LABORACIÓN DE QUESO TIPO SUIZO PASTEURIZADO Y PUNTO DE VENTA EN LA ASOCIACIÓN AGRO LLAUCAN -DIST. BAMBAMARCA, SEGUN SIAF 4084-2024 FONCOR</t>
  </si>
  <si>
    <t>24001637</t>
  </si>
  <si>
    <t xml:space="preserve">1005.24.65.2401914  </t>
  </si>
  <si>
    <t>PENALIDAD APLICADA A GOICOCHEA PORTAL CESAR AUGUSTO</t>
  </si>
  <si>
    <t>PENALIDAD APLICADA A GOICOCHEA PORTAL CESAR AUGUSTO / SERVICIO DE SUPERVISION, SEGUIMIENTO Y MONITOREO A LA EJECUCIÓN Y OPERACION DE LOS PLANES DE NEGOCIO EN EL CORREDOR ECONOMICO SUR JEQUETEPEQUE SAN PABLO Y SAN MIGUEL - CAJAMARCA , SEGUN PS N° 386 Y O/S 220 SEGUNDO ENTREGABLE, SEGUN SAIF 1005-2024 FONCOR</t>
  </si>
  <si>
    <t>24001638</t>
  </si>
  <si>
    <t xml:space="preserve">1008.24.65.2402411  </t>
  </si>
  <si>
    <t>PENALIDAD APLICADA A VALLEJOS CORONEL JOSE MANOLO /CANCELACION POR EL SERVICIO DE CARGA Y DESCARGA DE BULTOS EN LOS ALMACENES DE DEFENSA NACIONAL , PARA GARANTIZAR EL DESPACHO Y ENTREGA OPORTUNA DE MATERIALES, SEGUN O/S 215, TERCER ENTREGABLE., SEGUN SIAF 1008-2024 RO</t>
  </si>
  <si>
    <t>24001645</t>
  </si>
  <si>
    <t xml:space="preserve">4545.24.65.2402812  </t>
  </si>
  <si>
    <t>PENALIDAD APLICADA A ARAUJO ALCALDE ALVARO MIGUEL</t>
  </si>
  <si>
    <t>PENALIDAD APLICADA A ARAUJO ALCALDE ALVARO MIGUEL CANCELACION POR EL SERVICIO POR ASISTENTE TÉCNICO COMERCIAL PARA EL PLAN DE NEGOCIO: MEJORAMIENTO DE LA PRODUCCION Y POST PRODUCCION DE TERNOS ARTESANALES EN CORPORACIÓN ICAGAL SRL, DEL DISTRITO DE BAMBAMARCA, PROVINCIA DE HUALGAYO ENTREGABLE Nº 05 (Q UINTO PAGO DEL 20%) DE LA CONTRATACION DEL SERVICIO DE UN ASISTENTE TÉCNICO COMERCIAL PARA EL PLAN DE NEGOCIO: MEJORAMIENTO DE LA PRODUCCION Y POST PRODUCCION DE TERNOS ARTESANALES EN CORPORACIÓN ICAGAL SRL, DEL DISTRITO DE BAMBAMARCA, PROVINCIA DE HUALGAYOC, REGION CAJAMARCA , SEGUN SIAF 4545-06-2024 FONCOR</t>
  </si>
  <si>
    <t>24001819</t>
  </si>
  <si>
    <t xml:space="preserve">3491.24.65.2402605  </t>
  </si>
  <si>
    <t xml:space="preserve">PENALIDAD APLICADA A ALCANTARA MEMBRILLO KATHIA ROXANA </t>
  </si>
  <si>
    <t>PENALIDAD APLICADA A ALCANTARA MEMBRILLO KATHIA ROXANA - CANCELACION POR LA CONTRATACION DE UNA PERSONA NATURAL COMO ASISTENTE ADMINISTRATIVA DE LA DIRECCION REGIONAL DE ASESORIA JURIDICA, PEDIDO DE SERVICIO N° 958; TDR;EXPEDIENTE N° 26059 - PRIMER ENTREGABLE, SEGUN SIAF 3491-2024 RO</t>
  </si>
  <si>
    <t>24001820</t>
  </si>
  <si>
    <t>1005.24.65.2401914</t>
  </si>
  <si>
    <t xml:space="preserve">PENALIDAD A PLICADA A GOICOCHEA PORTAL CESAR AUGUSTO </t>
  </si>
  <si>
    <t>PENALIDAD A PLICADA A GOICOCHEA PORTAL CESAR AUGUSTO CANCELACION POR EL SERVICIO DE SUPERVISION, SEGUIMIENTO Y MONITOREOA LA EJECUCIÓN Y OPERACION DE LOS PLANES DE NEGOCIO EN EL C ORREDOR ECONOMICO SUR JEQUETEPEQUE SAN PABLO Y SAN MIGUEL - CAJAMARCA , SEGUN PS N° 386 Y O/S 220 TERCER ENTREGABLE, SEGUN SIAF 1005-2024 FONCOR</t>
  </si>
  <si>
    <t>24001834</t>
  </si>
  <si>
    <t xml:space="preserve">3584.24.65.2403338  </t>
  </si>
  <si>
    <t xml:space="preserve">PENALIDAD APLICADA A RUIZ JAUREGUI JESUS RENATO </t>
  </si>
  <si>
    <t>PENALIDAD APLICADA A RUIZ JAUREGUI JESUS RENATO .- SERVICIO DE ACTUALIZACIÓN D E ESTUDIO ESPECIALIZADO EN DINAMICA ECONOMICA REGIONAL EN EL MARCO DE LA RESOLUCIÓN MINISTERIAL N° 156-2016- MINAM DEL PROCESO DEL ORDENAMIENTO TERRITORIAL DEL DEPARTAMENTO DE CAJAMARCA - PRIMER ENTREGABLE, SEGUN SIAF 3584-2024 RO</t>
  </si>
  <si>
    <t>24001884</t>
  </si>
  <si>
    <t xml:space="preserve">2663.24.65.2403467  </t>
  </si>
  <si>
    <t xml:space="preserve">PENALIDAD APLICADA A SERVICIOS DE CONSULTORIA ESPECIALIZADA EM </t>
  </si>
  <si>
    <t>PENALIDAD APLICADA A SERVICIOS DE CONSULTORIA ESPECIALIZADA EM SISTEMAS DE CALIDAD Y OBTENCIÓN DEL REGISTRO SANITARIO, PARA LA PROPUESTA PRODUCTIVA-MEJORAMIENTO TECNOLÓGICO Y COMERCIAL DE UNA PLANTA PROCESADORA DE LECGE PARA LA ELABORACIONDE QUESO SEMI MADUROS DE LA ASOSIACION AMIGOS UNIDOS CON IDEAS INNOVADORAS RODEOPAMPA DEL CP CALLANCAS. - PRIMER ENTREGABLE., SEGUN SIAF 2663-2024 FONCOR</t>
  </si>
  <si>
    <t>24001885</t>
  </si>
  <si>
    <t xml:space="preserve">5132.24.65.2403550  </t>
  </si>
  <si>
    <t xml:space="preserve">PENALIDAD APLICADA A MUÑOZ CONTRERAS FANNY EDITH </t>
  </si>
  <si>
    <t>PENALIDAD APLICADA A MUÑOZ CONTRERAS FANNY EDITH .CANCELACION POR EL SERVICIO DE DISE ÑO DE PIEZAS GRAFICAS PARA CAFÉ TOSTADO Y MOLIDO DEL PLAN DE NEGOCIO: CREACIÓN DE UN CENTRO DE PROCESAMIENTO DE CAFÉ TOSTADO Y MOLIDO EN LA ASOCIACIÓN DE PRODUCTORES AGROPECUARIOS SAGRADO CORAZÓN DE JESÚS., SEGUN SIAF 5132-2024 FONCOR</t>
  </si>
  <si>
    <t>24001886</t>
  </si>
  <si>
    <t xml:space="preserve">1340.24.65.2403670  </t>
  </si>
  <si>
    <t xml:space="preserve">PENALIDA APLICADD A SALDAÑA BENAVIDES EXEQUIEL </t>
  </si>
  <si>
    <t>PENALIDA APLICADD A SALDAÑA BENAVIDES EXEQUIEL CANCELACION POR EL SERVICIO DE SUPERVISIÓN A LA E JECUCIÓN DE LOS PLANES DE NEGOCIO EN EL CORREDOR ECONÓMICO NORTE (SAN IGNACIO - I) - CAJAMARCA EN EL MARCO DE LA LEY N° 29337-PROCOMPITE. - SEGUNDO ENTREGABLE , SEGUN SIAF 1340-2024 FONCOR</t>
  </si>
  <si>
    <t>24001887</t>
  </si>
  <si>
    <t xml:space="preserve">2522.24.65.2403119  </t>
  </si>
  <si>
    <t>PENALIDAD APLICAD A TENORIO VILLANUEVA FRANK EMERSON</t>
  </si>
  <si>
    <t>PENALIDAD APLICAD A TENORIO VILLANUEVA FRANK EMERSON, CANCELACION POR EL SERVICIO ESPECIALIZADO EN MEDIO AMBIENTE GRC. - PRIMER ENTREGABLE., SEGUN SIAF 2522-2024 FONCOR</t>
  </si>
  <si>
    <t>24001904</t>
  </si>
  <si>
    <t>MES DE JUNIO 2024</t>
  </si>
  <si>
    <t xml:space="preserve">5184.24.65.2403423  </t>
  </si>
  <si>
    <t>PENALIDAD APLICADA A SERVICIOS EL ANGEL SRL POR EL PAGO DEL SERVICIO DE MENSAJER ÍA PARA LA SEDE DEL GOBIERNO REGIONAL DE CAJAMARCA. SE AD JUNTA EXPEDIENTE DE PAGO QUE CONTIENE EL CONTRATO N° 017-2023-GRCAJ-DRA. - AS N° 003-2023-GR.CAJ-PRIMERA CONVOCTORIA, CORRESPONDIENTE AL PERIODO DEL 17 DE ENERO AL 16 DE FEBRERO DE 2024, SEGÚN OFICIO N° D742-2024-GR.CAJ/SG, SEGUN SIAF 5184-2024 RO</t>
  </si>
  <si>
    <t>0000006284</t>
  </si>
  <si>
    <t>24001973</t>
  </si>
  <si>
    <t xml:space="preserve">4349.24.65.2403575  </t>
  </si>
  <si>
    <t>PENALIDAD APLICADA A TAFUR VILLATE BRAYAN ADOLFO CANCELACION POR LA CONTRATACIÓN DE UNA PERSONA NAT URAL PARA REALIZAR EL SERVICIO DE DIGITADOR (A) DE ACTOS ADMINISTRATIVOS PERIODO: 1982-1988 PARA SU CUSTODIA EN EL ARCHIVO CENTRAL DEL GOBIERNO REGIONAL CAJAMARCA - PRIMER ENTREGABLE. SEGUN SIAF 4349-2024 RO</t>
  </si>
  <si>
    <t>0000006285</t>
  </si>
  <si>
    <t>24001975</t>
  </si>
  <si>
    <t xml:space="preserve">2522.24.65.2403828  </t>
  </si>
  <si>
    <t>PENALIDAD APLICADA A TENORIO VILLANUEVA FRANK EMERSON,CANCELACION POR EL SERVICIO ESPECIALIZADO EN MEDIO AMBIENTE GRC. - SEGUNDO ENTREGABLE., SEGUN SIAF 2522-2024 FONCOR</t>
  </si>
  <si>
    <t>0000006288</t>
  </si>
  <si>
    <t>24001976</t>
  </si>
  <si>
    <t xml:space="preserve">2074.24.65.2403823 </t>
  </si>
  <si>
    <t>PENALIDAD APLICADA A TASILLA ANGULO JOSE LUIS CANCELACION POR EL SERVICIOS DE UN MAESTRO DE CEREMON IA PARA QUE ORGANICE Y DIRIJA ACTIVIDADES CULTURALES PARA LA DIRECCION DE COMUNICACION Y RELACIONES PUBLICAS DEL GRC - TERCER ENTREGABLE., SEGUN SIAF 2074-2024 RO</t>
  </si>
  <si>
    <t>0000006289</t>
  </si>
  <si>
    <t>24001977</t>
  </si>
  <si>
    <t xml:space="preserve">2136.24.65.2403894  </t>
  </si>
  <si>
    <t>PENALIDAD APLICADA A COTRINA SEGURA DANIN PAUL CANCELACION POR EL SERVICIO DE AUXILIAR ADMINISTRATIVO PARA LA SUB GERENCIA DE RECURSOS NATURALES -- TERCER ENTREGABLE., SEGUN SIAF 2136-2024 FONCOR</t>
  </si>
  <si>
    <t>0000006290</t>
  </si>
  <si>
    <t>24001978</t>
  </si>
  <si>
    <t>PENALIDAD APLICADA A MARIN DIAZ TONY HARRY / SERVICIO DE ACCIONES DE COORDINACIÓN Y TRABAJO EN CAMPO PARA LA IMPLEMENTACIÓN DEL PILOTO PROGRAMA ARTICULADO PARA LA PREVENCIÓN Y REDUCCIÓN DE LA ANEMIA Y DESNUTRICIÓN CRÓNICA INFANTIL, DISTRITO DE CORTEGANA, PROVINCIA DE CELENDIN, REGION CAJAMARCA, SEGUN O/S 413 - SEGUNDO ENTREGABLE, SEGUN SIAF 1986-2024 FONCOR</t>
  </si>
  <si>
    <t>0000006291</t>
  </si>
  <si>
    <t>24001979</t>
  </si>
  <si>
    <t xml:space="preserve">3768.24.65.2404161  </t>
  </si>
  <si>
    <t>PENALIDAD APLICADA A GONZALES TORRES LUIS ANDERSON CONTRATACIÓN DE SERVICIO DE O RDENAMIENTO DE DOCUMENTOS DEL ARCHIVO SUB GERENCIA DE SUPERVISION Y LIQUIDACIONES DE LA GERENCIA REGIONAL DE INFRESTRUCTURA DEL GOBIERNO REGIONAL DE CAJAMARCA - CODIFICADOR 1 - PRIMER ENTREGABLE, SEGUN SIAF 3767-2024 FONCOR</t>
  </si>
  <si>
    <t>0000006437</t>
  </si>
  <si>
    <t>24002009</t>
  </si>
  <si>
    <t xml:space="preserve">3759.24.65.2404162  </t>
  </si>
  <si>
    <t>PENALIDAD APLICADA A ARRIBASPLATA LOZANO GILMER ROBERTO,POR EL SERVICIO DE ACTIVIDADES EN MARKETKG DEL GRC DEL 2024 - UNICO ENTREGABLE, SEGUN SIAF 3759-2024 FONCOR</t>
  </si>
  <si>
    <t>0000006438</t>
  </si>
  <si>
    <t>24002010</t>
  </si>
  <si>
    <t>PENALIDAD APLICADA A GONZALES TORRES LUIS ANTONIO CONTRATACIÓN DE SERVICIO DE OR DENAMIENTO DE DOCUMENTOS DEL ARCHIVO DE LA SUB GERENCIA DE SUPERVISION Y LIQUIDACIONES DE LA GERENCIA REGIONAL DE INFRESTRUCTURA DEL GOBIERNO REGIONAL DE CAJAMARCA - CODIFICADOR 2- UNICO ENTREGABLE, SEGUN SIAF 3768-2024 FONCOR</t>
  </si>
  <si>
    <t>0000006439</t>
  </si>
  <si>
    <t>24002017</t>
  </si>
  <si>
    <t xml:space="preserve">2107.24.65.2404060  </t>
  </si>
  <si>
    <t>PENALIDAD APLICADA A ESPINOZA GUTIERREZ HUGO ALEXANDER SERVICIOS DE UN PRESENTAD OR DE NOTICIAS EN EL CANAL DIGITAL DE LA DIRECCION DE COMUNICACIONES Y RRPP DEL GRC - TERCER ENTREGABLE, SEGUN SIAF 2107-2024 RO</t>
  </si>
  <si>
    <t>0000006440</t>
  </si>
  <si>
    <t>24002019</t>
  </si>
  <si>
    <t xml:space="preserve">2109.24.65.2404055  </t>
  </si>
  <si>
    <t>PENALIDAD APLICADA A CASTREJON CHUQUIMANGO CARLOS DENIS SERVICIO DE UNA PERSONA PARA QUE REALICE TRABAJOS DE DISEÑO Y ANIMACION DE PIEZAS GRAFICAS Y DE VIDEO DEL GOBIERNO REGIONAL DE CAJAMARCA - TERCER ENTREGABLE, SEGUN SIAF 2109-2024 RO</t>
  </si>
  <si>
    <t>0000006441</t>
  </si>
  <si>
    <t>24002021</t>
  </si>
  <si>
    <t xml:space="preserve">2087.24.65.2404042  </t>
  </si>
  <si>
    <t>PENALIDAD APLICADA A FERNANDEZ RAFAEL ANALU MARISOL CONTRATACION DE SERVICIOS DE UN PROFESIONAL (JEFE) PARA EL AREA DE CONSERVACION REGIONAL "PARAMOS Y BOSQUES MONTANOS DE JAÉN Y TABACONAS" - TERCER ENTREGABLE, SEGUN SIAF 2087-2024 FONCOR</t>
  </si>
  <si>
    <t>0000006442</t>
  </si>
  <si>
    <t>24002022</t>
  </si>
  <si>
    <t xml:space="preserve">5896.24.65.2404026  </t>
  </si>
  <si>
    <t>PENALIDAD APLICADA A SERVICIOS EL ANGEL SRL POR EL PAGO DEL SERVICIO DE MENSAJER ÍA PARA LA SEDE DEL GOBIERNO REGIONAL DE CAJAMARCA, PERIODO DEL 19 DE FEBRERO AL 19 DE MARZO DE 2024, SEGUN SIAF 5896-2024 RO</t>
  </si>
  <si>
    <t>0000006443</t>
  </si>
  <si>
    <t>24002023</t>
  </si>
  <si>
    <t xml:space="preserve">3578.24.65.2403935  </t>
  </si>
  <si>
    <t>PENALIDAD APLICADA A RACG SALUD, CONSULTORIA Y ASESORIA S.R.L..- SERVICIO DE A SISTENCIA PARA ELABORACIÓN DE DIAGNOSTICO DE LA SITUACIÓN ACTUAL DEL CUMPLIMIENTO DE LOS CRITERIOS DE CATEGORIZACIÓN Y CARTERAS DE LOS SERVICIOS DE IPRES SELECCIONADOS COMO PILOTOS Y QUE TENGAN LA CATEGORIZACIÓN I3,I4 Y DE SEGUNDO NIVEL DE ATENCIÓN EN LA UNIDADES EJECUTORAS DE SALUD/REDES DE SALUD - PRIMER ENTREGABLE, SEGUN SIAF 3578-2024 FONCOR</t>
  </si>
  <si>
    <t>0000006497</t>
  </si>
  <si>
    <t>24002044</t>
  </si>
  <si>
    <t xml:space="preserve">2965.24.65.2404202  </t>
  </si>
  <si>
    <t>PENALIDAD APLICADA A GARCIA CHUQUIHUANGA DANY JOEL SERVICIO DE CAMPO PARA EL MANEJO DE LABORES CULTURALES AGRICOLAS -PRIMER ENTREGABLE, SEGUN SIAF 2965-2024 FONCOR</t>
  </si>
  <si>
    <t>0000006498</t>
  </si>
  <si>
    <t>24002045</t>
  </si>
  <si>
    <t xml:space="preserve">3647.24.65.2404274  </t>
  </si>
  <si>
    <t>PENALIDAD APLICADA A CACERES CASTRO JUAN CARLOS - COMPROMISO POR LA CONTRATACION DE SERVICIO DE SUPERVISOR DE OBRA PARA LA EJECUCION DEL PROYECTO: "MEJORAMIENTO DEL SERVICIO EDUCATIVO ESCOLARIZADO DE NIVEL SEUNDARIO DE LA I.E. MARIO FLORIAN EN LA LOCALIDAD DE QUILLINSHACUCHO, DEL DISTRITO DE BAMBAMARCA, PROVINCIA DE HUALGAYOC, REGION CAJAMARCA" CUI 2315023; SEGUN: TERMINOS DE REFERENCIA, PEDIDO DE SERVICIO N°970-2024-SGSYL, EXPEDIENTE MAD: 000775-2024-025849 - PRIMER ENTREGABLE, SEGUN SIAF 3647-2024</t>
  </si>
  <si>
    <t>0000007075</t>
  </si>
  <si>
    <t>24002202</t>
  </si>
  <si>
    <t>1632.24.65.2404299</t>
  </si>
  <si>
    <t>PENALIDAD APLICADA A DANIELA GARCIA ZARATE - SERVICIO DE SUPERVISIÓN, SEGUIMIENTO Y MONITOREO A LA EJECUCIÓN Y OPERACIÓN DE LOS PLANES DE NEGOCIO EN EL CORREDOR ECOCÓMICO SUR CRISNEJAS (provincias de Cajabamba y Cajamarca), EN EL MARCO DE LA LEY N° 29337 - PROCOMPITE; SEGUN PS. N° 439-2024; TDR; EXPEDIENTE N° 0007752024009740 - SEGUNDO ENTREGABLE, SEGUN SIAF 1632-2024 FONCOR</t>
  </si>
  <si>
    <t>0000007076</t>
  </si>
  <si>
    <t>24002203</t>
  </si>
  <si>
    <t xml:space="preserve">1632.24.65.2404298  </t>
  </si>
  <si>
    <t>0000007077</t>
  </si>
  <si>
    <t>24002204</t>
  </si>
  <si>
    <t xml:space="preserve">1005.24.65.2404293  </t>
  </si>
  <si>
    <t>PENALIDAD APLICADA A GOICOCHEA PORTAL CESAR AUGUSTO / SERVICIO DE SUPERVISION, SEGUIMIENTO Y MONITOREO A LA EJECUCIÓN Y OPERACION DE LOS PLANES DE NEGOCIO EN EL CORREDOR ECONOMICO SUR JEQUETEPEQUE SAN PABLO Y SAN MIGUEL - CAJAMARCA , SEGUN PS N° 386 Y O/S 220 CUARTO ENTREGABLE, SEGUN SIAF 1005-2024 FONCOR</t>
  </si>
  <si>
    <t>0000007078</t>
  </si>
  <si>
    <t>24002205</t>
  </si>
  <si>
    <t xml:space="preserve">2314.24.65.2404292  </t>
  </si>
  <si>
    <t>PENALIDAD APLICADA A MEDINA ARTEAGA LOURDES ERBELITA - POR EL SERVICIO POR LA CONTRATACION DE UN GUARDAPARQUES PARA LA AREAQ DE SONSEVACIO REGIONAL. TERCER ENTREGABLE, SEGUN SIAF 2314-2024 RO</t>
  </si>
  <si>
    <t>0000007079</t>
  </si>
  <si>
    <t>24002206</t>
  </si>
  <si>
    <t xml:space="preserve">2088.24.65.2404385  </t>
  </si>
  <si>
    <t>PENALIDAD APLICADA A ROSARIO BOYD DAVID RICARDO - CANCELACION DEL SERVICIOS D EUN PROFESIONAL (JEFE) PARA EL AREA DE CONSERVACION REGIONAL 2 BOSQUES SECOS DEL MARAÑON BSM EN LOS DISTRITOS DE SITACOCHA Y JOSE SABOGAL - PROVINCIA DE CAJABAMBA Y SAN MARCOS " - TERCER ENTREGABLE, SEGUN SIAF 2088-2024 FONCOR</t>
  </si>
  <si>
    <t>0000007080</t>
  </si>
  <si>
    <t>24002207</t>
  </si>
  <si>
    <t xml:space="preserve">2696.24.65.2404431  </t>
  </si>
  <si>
    <t>PENALIDAD APLICADA A ROSARIO BOYD DAVID RICARDO - CANCELACION DEL SERVICIOS D EUN PROFESIONAL (JEFE) PARA EL AREA DE CONSERVACION REGIONAL 2 BOSQUES SECOS DEL MARAÑON BSM EN LOS DISTRITOS DE SITACOCHA Y JOSE SABOGAL - PROVINCIA DE CAJABAMBA Y SAN MARCOS " - TERCER ENTREGABLE, SEGUN SIAF 2696-2024 RO</t>
  </si>
  <si>
    <t>0000007081</t>
  </si>
  <si>
    <t>24002208</t>
  </si>
  <si>
    <t>0000000671-0002</t>
  </si>
  <si>
    <t>PENALIDAD APLICADA A MARIN DIAZ TONY HARRY / SERVICIO DE ACCIONES DE COORDINACIÓN Y TRABAJO EN CAMPO PARA LA IMPLEMENTACIÓN DEL PILOTO PROGRAMA ARTICULADO PARA LA PREVENCIÓN Y REDUCCIÓN DE LA ANEMIA Y DESNUTRICIÓN CRÓNICA INFANTIL, DISTRITO DE CORTEGANA, PROVINCIA DE CELENDIN, REGION CAJAMARCA, SEGUN O/S 413 - CUARTO ENTREGABLE, SEGUN SIAF 1986-2024 FONCOR</t>
  </si>
  <si>
    <t>0000007082</t>
  </si>
  <si>
    <t>24002209</t>
  </si>
  <si>
    <t>MES DE JULIO 2024</t>
  </si>
  <si>
    <t xml:space="preserve">1194.24.65.2405286  </t>
  </si>
  <si>
    <t>PENALIDAD APLICADA A ZURITA RIVERA ALEX MARVIN - CANCELACION POR LA CONTRTACION DEL SERVICIO PARA LA SUPERVISION A LA EJECUCION DE LOS PLANESDE NEGOCIO EN EL CORREDOR ECONOMICO NORTE (SAN IGNACIO-II) CAJAMARCA, EN EL MARCO DE LA LEY N°29337-PROCOMPITE, SEGUN: PS.S 438-2024-SGPE, TDR, EXPEDIENTE MAD N°000775-2024-009745 - TERCER ENTREGABLE, SEGUN SIAF 1194-2024 FONCOR</t>
  </si>
  <si>
    <t>24002319</t>
  </si>
  <si>
    <t xml:space="preserve">2903.24.65.2405228  </t>
  </si>
  <si>
    <t>PENALIDAD APLICADA A OLLERO SOTO JEANETT GIANINNA</t>
  </si>
  <si>
    <t>PENALIDAD APLICADA A OLLERO SOTO JEANETT GIANINNA CANCELACION POR EL SERVICIO PARA GESTIONAR LA COM UNICACIÓN A TRAVEZ DE LOS DIFERENTES MEDIOS DE COMUNICACIÓN UTILIZANDO LAS HERRAMIENTAS QUE SIRVAN PARA TRASMITIR LA INFORMACION EN GESTION DE RIESGOS DE DESASTRES - CUARTO ENTREGABLE, SEGUN SIAF 2903-2024 RO</t>
  </si>
  <si>
    <t>24002320</t>
  </si>
  <si>
    <t xml:space="preserve">3584.24.65.2404727  </t>
  </si>
  <si>
    <t>PENALIDAD APLICADA A RUIZ JAUREGUI JESUS RENATO .- SERVICIO DE ACTUALIZACIÓN D E ESTUDIO ESPECIALIZADO EN DINAMICA ECONOMICA REGIONAL EN EL MARCO DE LA RESOLUCIÓN MINISTERIAL N° 156-2016- MINAM DEL PROCESO DEL ORDENAMIENTO TERRITORIAL DEL DEPARTAMENTO DE CAJAMARCA - SEGUNDO ENTREGABLE, SEGUN SIAF 3584-2024 RO</t>
  </si>
  <si>
    <t>24002321</t>
  </si>
  <si>
    <t xml:space="preserve">1194.24.65.2405045  </t>
  </si>
  <si>
    <t>PENALIDAD APLICADA A ZURITA RIVERA ALEX MARVIN - COMPROMISO POR LA CONTRTAACION DEL SERVICIO PARA LA SUPERVISION A LA EJECUCION DE LOS PLANESDE NEGOCIO EN EL CORREDOR ECONOMICO NORTE (SAN IGNACIO-II) CAJAMARCA, EN EL MARCO DE LA LEY N°29337-PROCOMPITE, SEGUN: PS.S 438-2024-SGPE, TDR, EXPEDIENTE MAD N°000775-2024-009745 - SEGUNDO ENTREGABLE, SEGUN SIAF 1194-2024 FONCOR</t>
  </si>
  <si>
    <t>24002324</t>
  </si>
  <si>
    <t xml:space="preserve">1632.24.65.2404975  </t>
  </si>
  <si>
    <t xml:space="preserve">PENALIDAD APLICADA A DANIELA GARCIA ZARATE </t>
  </si>
  <si>
    <t>PENALIDAD APLICADA A DANIELA GARCIA ZARATE - SERVICIO DE SUPERVISIÓN, SEGUIMIENTO Y MONITOREO A LA EJECUCIÓN Y OPERACIÓN DE LOS PLANES DE NEGOCIO EN EL CORREDOR ECOCÓMICO SUR CRISNEJAS (provincias de Cajabamba y Cajamarca), EN EL MARCO DE LA LEY N° 29337 - PROCOMPITE; SEGUN PS. N° 439-2024; TDR; EXPEDIENTE N° 0007752024009740 - TERCER ENTREGABL, SEGUN SIAF 1632-2024 FONCOR</t>
  </si>
  <si>
    <t>24002326</t>
  </si>
  <si>
    <t xml:space="preserve">1986.24.65.2404974  </t>
  </si>
  <si>
    <t>PENALIDAD APLICADA A MARIN DIAZ TONY HARRY / SERVICIO DE ACCIONES DE COORDINACIÓN Y TRABAJO EN CAMPO PARA LA IMPLEMENTACIÓN DEL PILOTO PROGRAMA ARTICULADO PARA LA PREVENCIÓN Y REDUCCIÓN DE LA ANEMIA Y DESNUTRICIÓN CRÓNICA INFANTIL, DISTRITO DE CORTEGANA, PROVINCIA DE CELENDIN, REGION CAJAMARCA, SEGUN O/S 413 - QUINTO ENTREGABLE, SEGUN SIAF 1986-2024 FONCOR</t>
  </si>
  <si>
    <t>24002328</t>
  </si>
  <si>
    <t xml:space="preserve">3909.24.65.2405668  </t>
  </si>
  <si>
    <t>PENALIDAD APLICADA A OLIVARES LOZANO JHYNO AZZARETO</t>
  </si>
  <si>
    <t xml:space="preserve">PENALIDAD APLICADA A OLIVARES LOZANO JHYNO AZZARETO POR LA ADQUISICION DE INSUMO AGRARIO PARA EL PLAN DE NEGOCIO MAGDALENA DEL GRC SEGUN PEDIDO DE COMPRA 318 DE LA SUB GERENCIA DE PROMOCION EMPRESARIAL  SIAF 3909-24 </t>
  </si>
  <si>
    <t>24002445</t>
  </si>
  <si>
    <t xml:space="preserve">4349.24.65.2405422  </t>
  </si>
  <si>
    <t>PENALIDAD APLICADA A TAFUR VILLATE BRAYAN ADOLFO</t>
  </si>
  <si>
    <t>PENALIDAD APLICADA A TAFUR VILLATE BRAYAN ADOLFO CANCELACION POR LA CONTRATACIÓN DE UNA PERSONA NAT URAL PARA REALIZAR EL SERVICIO DE DIGITADOR (A) DE ACTOS ADMINISTRATIVOS PERIODO: 1982-1988 PARA SU CUSTODIA EN EL ARCHIVO CENTRAL DEL GOBIERNO REGIONAL CAJAMARCA - PRIMER ENTREGABLE, SEGUN SIAF 4349-2024 RO</t>
  </si>
  <si>
    <t>24002446</t>
  </si>
  <si>
    <t xml:space="preserve">2210.24.65.2405452  </t>
  </si>
  <si>
    <t xml:space="preserve">PENALIDAD APLICADA A CRUZ GUERRERO JOSE ELVER </t>
  </si>
  <si>
    <t>PENALIDAD APLICADA A CRUZ GUERRERO JOSE ELVER CANCELACION POR EL SERVICIOS DE UN TECNICO VIVERISTA PARA EL AREA DE CONSERVACION REGIONAL- PARAMOS Y BOSQUES MONTAÑOS DE JAEN Y TABACONAS EN LOS DISTRITOS DE SAN JOSE DEL ALTO Y CHONTALI PROVINCIA DE JAEN. - TERCER ENTREGABLE, SEGUN SIAF 2210-2024 FONCOR</t>
  </si>
  <si>
    <t>24002447</t>
  </si>
  <si>
    <t xml:space="preserve">6907.24.65.2405440  </t>
  </si>
  <si>
    <t xml:space="preserve">PENALIDAD APLICADA A TANTALEAN ROJAS WILLIAM RAFAEL </t>
  </si>
  <si>
    <t>PENALIDAD APLICADA A TANTALEAN ROJAS WILLIAM RAFAEL CANCELACION POR EL SERVICIO DE ASISTENCIA TECNICA PARA EL PLAN DE NEGOCIOS MEJORAMIENTO DEL PROCESO DE ORDEÑO ACOPIO Y COMERCIALIZACION DE LECHE FRESCA , EN EL MARCO PRECOMPITE REGIONAL - PRIMER ENTREGABLE, SEGUN SIAF 6907-2024 FONCOR</t>
  </si>
  <si>
    <t>24002448</t>
  </si>
  <si>
    <t xml:space="preserve">4287.24.65.2405545  </t>
  </si>
  <si>
    <t>PENALIDAD APLICADA A VASQUEZ MEJIA DANIEL JHOSEF</t>
  </si>
  <si>
    <t>PENALIDAD APLICADA A VASQUEZ MEJIA DANIEL JHOSEF CONTRATACIÓN DE UNA PERSONA NAT URAL PARA REALIZAR EL SERVICIO DE SELECCIÓN Y ORGANIZACIÓN DE DOCUMENTOS DE LA DIRECCIÓN DE TESORERÍA PERIODO: 2003-2005PARA SU ELIMINACIÓN EN EL ARCHIVO CENTRAL DEL GOBIERNO REGIONAL CAJAMARCA - SEGUNDO ENTREGABLE., SEGUN SIAF 4287-2024 RO</t>
  </si>
  <si>
    <t>24002449</t>
  </si>
  <si>
    <t xml:space="preserve">5197.24.65.2405543  </t>
  </si>
  <si>
    <t>PENALIDAD APLICADA A CENTURION TANTALEAN CARLOS DANIEL</t>
  </si>
  <si>
    <t>PENALIDAD APLICADA A CENTURION TANTALEAN CARLOS DANIEL - SERVICIO DE PINTADO DE MURETES INFORMATIVOS INSTALADOS EN EL AMBITO DEL ÁREA DE CONSERVACI{ON REGIONAL PARAMOS Y BOSQUES MONTANOS DE JAÉN Y TABACONAS, SEGUN SIAF 5197-2024 RO</t>
  </si>
  <si>
    <t>24002450</t>
  </si>
  <si>
    <t xml:space="preserve">2067.24.65.2405695  </t>
  </si>
  <si>
    <t>PENALIDAD APLICADA A LEIVA CARUAJULCA CESAR EDINSON LEE</t>
  </si>
  <si>
    <t>PENALIDAD APLICADA A LEIVA CARUAJULCA CESAR EDINSON LEE.-CANCELACION SERVICIO DE ELABORAC IÓN DE COMPONENETE SOCIOECONÓMICO PARA EL ESTUDIO DE DIAGNÓSTICO Y ZONIFICACIÓN (EDZ) DE LA PROVINCIA DE CAJAMARCA, PARA SUB GERENCIA DE ACONDIONAMIENTO TERRITORIAL - CUARTO ENTREGABLE, SEGUN SIAF 2067-2024 RO</t>
  </si>
  <si>
    <t>24002468</t>
  </si>
  <si>
    <t xml:space="preserve">5666.24.65.2405987  </t>
  </si>
  <si>
    <t xml:space="preserve">PENALIDAD APLICADA A MARÍA DE FÁTIMA ESCALANTE PEREIRA </t>
  </si>
  <si>
    <t>PENALIDAD APLICADA A MARÍA DE FÁTIMA ESCALANTE PEREIRA CANCELACION POR LA CONTRATACION DEL SERVICIO DE ASISTENCIA EN EL SEGUIMIENTO, MONITOREO Y PROSPECCIÓN DE LOS ACUERDOS DEL COMITÉ DE SEGUIMIENTO DE INVERSIONES DE LA GERENCIA REGIONAL DE INFRAESTRUCTURA DEL GRC - SEDE CENTRAL - PRIMER ENTREGABLE, SEGUN SIAF 5666-2024 FONCOR</t>
  </si>
  <si>
    <t>24002587</t>
  </si>
  <si>
    <t xml:space="preserve">4587.24.65.2405986  </t>
  </si>
  <si>
    <t>ENAlLIDAD APLICADA A MENDOZA USQUIZA NANCY</t>
  </si>
  <si>
    <t>ENAlLIDAD APLICADA A MENDOZA USQUIZA NANCY CANCELACION POR LA CONTRATACIÓN DE UNA PERSONA NATURAL P ARA REALIZAR EL SERVICIO DE CLASIFICACIÓN, REGISTRO, TRASLADO Y BÚSQUEDA DE ARCHIVADORES INTERNADOS POR LAS UNIDADES ORGÁNICAS EN EL ARCHIVO CENTRAL DE LA SEDE DEL GOBIERNO REGIONAL CAJAMARCA - TERCER ENTREGABLE, SEGUN SIAF 4587-2024 RO</t>
  </si>
  <si>
    <t>24002588</t>
  </si>
  <si>
    <t xml:space="preserve">583.24.65.2406059  </t>
  </si>
  <si>
    <t xml:space="preserve">PENALIDAD APLICADA A RUIZ CERNA YESSICA VIVIANA </t>
  </si>
  <si>
    <t>PENALIDAD APLICADA A RUIZ CERNA YESSICA VIVIANA CONTRATACION DE SERVICIOS DE UN PROFESIONAL EN CONTRATACIONES CON EL ESTADO EN EL MARCO DE EJECUCION DEL PROCOMPITE QUE IMPLEMENTA EL GOBIERNO REGIONAL DE CAJAMARCA. - CUARTO ENTREGABLE, SEGUN SIAF 1583-2024 FONCOR</t>
  </si>
  <si>
    <t>24002589</t>
  </si>
  <si>
    <t xml:space="preserve">2503.24.65.2406019  </t>
  </si>
  <si>
    <t>PENALIDAD APLICADA A CHAVEZ VASQUEZ MANUEL AMILCAR</t>
  </si>
  <si>
    <t>PENALIDAD APLICADA A CHAVEZ VASQUEZ MANUEL AMILCAR - CANCELACION POR EL SERVICIO ESPECIALIZADO EN EDUCACION COOPERATIVA PARA LA PROPUESTA PRODUCTIVA , MEJORAMIENTO DE LA PLANTA DE PROCESAMIENTO Y COMERCIALIZACION DEL CUY , AEO COOPREDES CUY - EDUARDO VILLANUEVA - PROVINCIA DE SAN MARCOS - PRIMER ENTREGABLE, SEGUN SIAF 2503-2024 FONCOR</t>
  </si>
  <si>
    <t>24002590</t>
  </si>
  <si>
    <t xml:space="preserve">1005.24.65.2405996  </t>
  </si>
  <si>
    <t>PENALIDAD APLICADA A GOICOCHEA PORTAL CESAR AUGUSTO CANCELACION POR EL SERVICIO DE SUPERVISION, SEGUIMIENTO Y MONITOREO A LA EJECUCIÓN Y OPERACION DE LOS PLANES DE NEGOCIO EN EL CORREDOR ECONOMICO SUR JEQUETEPEQUE SAN PABLO Y SAN MIGUEL - CAJAMARCA , SEGUN PS N° 386 Y O/S 220 QUINTO ENTREGABLE, SEGUN SIAF 1005-2024 FONCOR</t>
  </si>
  <si>
    <t>24002591</t>
  </si>
  <si>
    <t xml:space="preserve">1632.24.65.2405995  </t>
  </si>
  <si>
    <t>PENALIDAD APLICADA A DANIELA GARCIA ZARATE - CANCELACION POR EL SERVICIO DE SUPERVISIÓN, SEGUIMIENTO Y MONITOREO A LA EJECUCIÓN Y OPERACIÓN DE LOS PLANES DE NEGOCIO EN EL CORREDOR ECOCÓMICO SUR CRISNEJAS (provincias de Cajabamba y Cajamarca), EN EL MARCO DE LA LEY N° 29337 - PROCOMPITE; SEGUN PS. N° 439-2024; TDR; EXPEDIENTE N° 0007752024009740 - CUARTO ENTREGABLE, SEGUN SIAF 1632-2024 FONCOR</t>
  </si>
  <si>
    <t>24002596</t>
  </si>
  <si>
    <t xml:space="preserve">4586.24.65.2405990  </t>
  </si>
  <si>
    <t xml:space="preserve">PENALIDAD APLICADA A MUÑOZ ROJAS JUAN WILDER </t>
  </si>
  <si>
    <t>PENALIDAD APLICADA A MUÑOZ ROJAS JUAN WILDER CANCELACION POR LA CONTRATACIÓN DE UNA PERSONA NATURA L PARA REALIZAR EL SERVICIO DE SELECCIÓN Y ORGANIZACIÓN DE LOS DOCUMENTOS DE LA DIRECCIÓN DE PERSONAL Y LA DIRECCIÓN DE ABASTECIMIENTO - SERVICIOS AUXILIARES, PARA SU CUSTODIA EN EL ARCHIVO CENTRAL DEL GOBIERNO REGIONAL CAJAMARCA - TERCER ENTREGABLE, SEGUN SIAF 4586-2024 RO</t>
  </si>
  <si>
    <t>24002597</t>
  </si>
  <si>
    <t xml:space="preserve">7448.24.65.2405886  </t>
  </si>
  <si>
    <t>PENALIDAD APLICADA A FAICHIN VALDEZ ALFREDO CANCELACION POR EL SERVICIO PARA INSTALACIÓN E IMP LEMENTACIÓN DE MODULOS DE SECADORES SOLARES PARA EL P'LAN DE NEGOCIOS: MEJORAMIENTO DE LA CALIDAD A TRAVÉS DE LA IMPLEMENTACIÓN DE UN SISTEMA POST COSECHA Y CONTROL DE LA CALIDAD DEL CAFE ESPECIAL EN GRANOVER, SEGUN SIAF 7448-2024 FONCOR</t>
  </si>
  <si>
    <t>24002598</t>
  </si>
  <si>
    <t xml:space="preserve">1268.24.65.2406056  </t>
  </si>
  <si>
    <t>PENALIDAD APLICADA A CHASQUERO TERRONES ANGELA ROXANA</t>
  </si>
  <si>
    <t>PENALIDAD APLICADA A CHASQUERO TERRONES ANGELA ROXANA CANCELACION POR EL SERVICIO DE SUPERVISION Y SEGUIMIENTO Y MONITOREO A LA EJECUCION Y OPERACION A LOS PLANES DE NEGOCIO EN EL CORREDOR ECONOMICO NORTE (JAEN) - CAJAMARCA EN EL MARCO DE LA LEY N° 29337- PROCOMPITE, SEGUN SIAF 1268-2024 FONCOR</t>
  </si>
  <si>
    <t>24002599</t>
  </si>
  <si>
    <t>PENALIDAD APLICADA A TANTALEAN ROJAS WILLIAM RAFAEL CANCELACION POR EL SERVICIO DE ASISTENCIA TECNICA PARA EL PLAN DE NEGOCIOS MEJORAMIENTO DEL PROCESO DE ORDEÑO ACOPIO Y COMERCIALIZACION DE LECHE FRESCA , EN EL MARCO PRECOMPITE REGIONAL - SEGUNDO ENTREGABLE, SEGUN SIAF 6907-2024 FONCOR</t>
  </si>
  <si>
    <t>24002600</t>
  </si>
  <si>
    <t>MES DE AGOSTO 2024</t>
  </si>
  <si>
    <t>RELACION DE PENALIDADES APLICADAS AL MES DE SETIEMBRE 2024</t>
  </si>
  <si>
    <t xml:space="preserve">4525.24.65.2406086  </t>
  </si>
  <si>
    <t>PENALIDAD APLICADA A JANILU E.I.R.L</t>
  </si>
  <si>
    <t>PENALIDAD APLICADA A JANILU E.I.R.L. ADQUISICION DE HERRAMIENTAS PARA REDUCIR LO S RIESGOS, PELIGROS Y MINIMIZAR LOS EFECTOS DE GENERACION DE NUEVOS RIESGOS. SEGUN PEDIDO DE COMPRA 233 DE LA OFICINA DE DEFENSA NACIONAL, SEGUN SIAF 4525-2024 RO</t>
  </si>
  <si>
    <t xml:space="preserve">4034.24.65.2406292  </t>
  </si>
  <si>
    <t xml:space="preserve">PENALIDAD APLICADA A MEDINA AYAY ELOY </t>
  </si>
  <si>
    <t>PENALIDAD APLICADA A MEDINA AYAY ELOY CONTRATACIÓN DE PERSONAL DE APOYO PARA LA DIRECCION DE CONTABILIDAD DEL GOBIERNO REGIONAL CAJAMARCA. - TERCER ENTREGABLE., SEGUN SIAF 4034-2024 RO</t>
  </si>
  <si>
    <t xml:space="preserve">4321.24.65.2406311  </t>
  </si>
  <si>
    <t xml:space="preserve">PENALIDAD APLICADA A CALUA CHOLAN JOSE IDELFONSO </t>
  </si>
  <si>
    <t>PENALIDAD APLICADA A CALUA CHOLAN JOSE IDELFONSO CANCELACION POR EL SERVICIO DE ASISTENTE TECNICO CAPACITACION Y MONITOREO DE SEMINARIO TALLER DEL GRC 2024 - PRIMER ENTREGABLE, SEGUN SIAF 4321-2024 FONCOR</t>
  </si>
  <si>
    <t xml:space="preserve">7300.24.65.2406328  </t>
  </si>
  <si>
    <t xml:space="preserve">PENALIDAD APLICADA A AFSA COMPAÑIA PERUANA DE LA CONSTRUCCIÓN E.I.R.L. </t>
  </si>
  <si>
    <t>PENALIDAD APLICADA A AFSA COMPAÑIA PERUANA DE LA CONSTRUCCIÓN E.I.R.L. -CANCELACION POR LA CONTRATACION DEL SERVICIO DE CONSULTORIA DE OBRA PARA ELABORACION DEL EXPEDIENTE TECNICO DEL PROYECTO DE INVERSION: "MEJORAMIENTO Y AMPLIACION DEL SERVICIO DE EDUCACION INICIAL EN I.E. 161 DE CENTRO POBLADO HUACARIZ CHICO DISTRITO DE CAJAMARCA DE LA PROVINCIA DE CAJAMARCA DEL DEPARTAMENTO DE CAJAMARCA" - CUI 2571113, CORRESPONDIENTE A LA VALORIZACION N°01 (INFORME INICIAL E INFORME DE AVANCE N°01 - RECOCIMIENTO, ESTUDIOS BASICOS Y ESTUDIOS COMPLEMENTARIOS); SEGUN CONTRATO N°005-2024-GRCAJ-GGR, A.S. N°058-2023-GR.CAJ-1, SEGUN SIAF 7300-08 FONCOR</t>
  </si>
  <si>
    <t xml:space="preserve">1596.24.65.2406529  </t>
  </si>
  <si>
    <t xml:space="preserve">PENALIDAD APLICADA A SAENZ PORTAL CYNTIA CATTHERINE </t>
  </si>
  <si>
    <t>PENALIDAD APLICADA A SAENZ PORTAL CYNTIA CATTHERINE -CANCELACION POR EL SERVICIO DE EVALUACION Y MONITOREO DEL PROCESO DE IMPLEMENTACION DE PLANES DE ACCION ANUALES, Y RECOMENDACIONES DE INFORMES DE AUDITORIA EXTERNA Y DIRECCION REGIONAL DE CONTROL INSTITUCIONAL APLICADAS A LA GERENCIA REGIONAL DE INFRAESTRUCTURA DEL GOBIERNO REGIONAL DE CAJAMARCA-SEDE CENTRAL; SEGUN: P.S. N°D29-2024-GRI, TDR, EXPEDIENTE MAD N°000775-2024-052085 - CUARTO ENTREGABLE, SEGUN SIAF 1596-2024 FONCOR</t>
  </si>
  <si>
    <t xml:space="preserve">6458.24.65.2406603  </t>
  </si>
  <si>
    <t>PENALIDAD APLICADA A HUERTAS VILLANUEVA JHOSELIN I</t>
  </si>
  <si>
    <t>PENALIDAD APLICADA A HUERTAS VILLANUEVA JHOSELIN ISEL POR PRESTACION DE SERVICIO S DE ASISTENTE DE COMUNICACION E IMAGEN INSTITUCIONAL DE LA DIRECCION REGIONAL DE TRABAJO Y PROMOCION DEL EMPLEO DEL GOBIERNO REGIONAL DE CAJAMARCA - PRIMER ENTREGABLE, SEGUN SIAF 6458-2024 DONACIONES Y TRANSFERENCIAS</t>
  </si>
  <si>
    <t>0000000475-0002</t>
  </si>
  <si>
    <t xml:space="preserve">PENALIDAD APLICADA A RIOJAS ORTIZ CLAUDIA FIORELLA </t>
  </si>
  <si>
    <t>PENALIDAD APLICADA A RIOJAS ORTIZ CLAUDIA FIORELLA CANCELACION POR LA CONTRATACIÓN DEL SERVICIO D E ELABORACIÓN DE DIAGNÓSTICO PARA LA LIQUIDACIÓN TÉCNICO FINANCIERO Y CIERRE DE PROYECTOS - SUB GERENCIA DE SUPERVISIÓN Y LIQUIDACIONES DEL GOBIERNO REGIONAL CAJAMARCA SEDE CENTRAL, SEGUN SIAF 1271-2024 FONCOR</t>
  </si>
  <si>
    <t xml:space="preserve">4609.24.65.2406630  </t>
  </si>
  <si>
    <t>PENALIDAD APLICADA A OLIVARES LOZANO JHYNO AZZARETO.</t>
  </si>
  <si>
    <t>PENALIDAD APLICADA A OLIVARES LOZANO JHYNO AZZARETO. ADQUISICION DE BIENES PARA EL PLAN DE NEGOCIO MEJORAMIENTO E IMPLEMENTACION DE PLANTA DE BENEFICIO PARA COMERCIALIZACION CARNE DE CUY EMPACADO EN LA ASOCIACION DE PRODUCTORES VALLE HERMOSO DE SELVA BAJA. SEGUN PEDIDO DE COMPRA 273 DE LA SUBGERENCIA DE PROMOCION PEMPRESARIAL, SEGUN SIAF 4609-2024 FONCOR</t>
  </si>
  <si>
    <t xml:space="preserve">7664.24.65.2406443  </t>
  </si>
  <si>
    <t>PENALIDAD APLICADA A LOPEZ CHACON JHONY .</t>
  </si>
  <si>
    <t>PENALIDAD APLICADA A LOPEZ CHACON JHONY .- CANCELACION POR LA SUPERVISIÓN DE E.T. SALDO DE OBRA D E LA IOARR, REMODELACIÓN I.E. HNO. VICTORINO ELORZ GOICOCHEA- CAJAMARCA, EN LA LOCALIDAD DE CAJAMARCA, DISTRITO Y PROVINCIA DE CAJAMARCA -CIU 2498283 - PAGO N° 1, SEGUN SIAF 7664-2024 FONCOR</t>
  </si>
  <si>
    <t xml:space="preserve">2044.24.65.2406768  </t>
  </si>
  <si>
    <t xml:space="preserve">PENALIDAD APLICADA LLANOS SORIANO LILIANA JACKELINE </t>
  </si>
  <si>
    <t>PENALIDAD APLICADA LLANOS SORIANO LILIANA JACKELINE CANCELACION POR LA CONTRATACIÓN DEL SERVICIO DE ORDENAMIENTO DE DOCUMENTOS DEL ARCHIVO DE LA GERENCIA REGIONAL DE INFRAESTRUCTURA DEL GOBIERNO REGIONAL DE CAJAMARCA - CODIFICADOR 1 - CUARTO ENTREGABLE, SEGUN SIAF 2044-09 FONCOR</t>
  </si>
  <si>
    <t xml:space="preserve">4546.24.65.2406773 </t>
  </si>
  <si>
    <t>PENALIDAD APLICADA A SANCHEZ DEL RISCO LUIS ENRIQUE</t>
  </si>
  <si>
    <t>PENALIDAD APLICADA A SANCHEZ DEL RISCO LUIS ENRIQUE -CANCELACION POR LA CONTRATACION DE UN (01) CONDUCTOR PARA EL VEHICULO DE PLACA M3A - 734 PARA LA DIRECCION REGIONAL DE TRABAJO Y PROMOCION DEL EMPLEO, PEDIDO DE SERVICIO N° 1201, TDR, EXPEDIENTE N° 33582 - TERCER ENTREGABLE, SEGUN SIAF 4546-2024 DONACIONES Y TRANSFERENCIAS</t>
  </si>
  <si>
    <t xml:space="preserve">8130.24.65.2407002  </t>
  </si>
  <si>
    <t xml:space="preserve">PENALIDAD APLICADA A ANCOL INGENIEROS S.A.C. CANCELACION DE LA VALORIZACION N° ° 01 </t>
  </si>
  <si>
    <t>PENALIDAD APLICADA A ANCOL INGENIEROS S.A.C. CANCELACION DE LA VALORIZACION N° ° 01 por el servicio de consultoria por la elaboracion del expediente tecnico mejoramineto y ampliacion del servicio educativo en la institucion educativa inicial n° 117 - n° 82066 Jose Olaya la Huaraclla., SEGUN SIAF 8130-24 FONCOR</t>
  </si>
  <si>
    <t xml:space="preserve">706.24.65.2407027  </t>
  </si>
  <si>
    <t>PENALIDAD APLICADA A PUSCAN CULQUI ELVIA MARISOL</t>
  </si>
  <si>
    <t>PENALIDAD APLICADA A PUSCAN CULQUI ELVIA MARISOL CANCELACION POR EL SERVICIO DE ASSITENTE LEGAL EN PROCESOS ADMINISTRATIVOS DE LA DIRECCION DE TRABAJO Y PROMOCION DEL EMPLEO - SEGUNDO ENTREGABLE, SEGUN SIAF 5706-08-2024 DONACIONES Y TRANSFERENCIAS</t>
  </si>
  <si>
    <t xml:space="preserve">599.24.65.2407024  </t>
  </si>
  <si>
    <t>PENALIDAD APLICADA A MANYA BAUTISTA LILIANA ZENAIDA</t>
  </si>
  <si>
    <t>PENALIDAD APLICADA A MANYA BAUTISTA LILIANA ZENAIDA -CANCELACION POR EL SERVICIO COMO PSICOLOGA DE MANERA TEMPORAL PARA LA ATENCION DE NIÑOS Y ADOLCENTES DE LA ALDEA INFANTIL SAN ANTONIO- SEXTO ENTREGABLE., SEGUN SIAF 2599-24-RO</t>
  </si>
  <si>
    <t xml:space="preserve">7774.24.65.2407077  </t>
  </si>
  <si>
    <t>PENALIDAD APLICADA A "BREKYS" SERVICIOS GENERALES S.R.L</t>
  </si>
  <si>
    <t>PENALIDAD APLICADA A "BREKYS" SERVICIOS GENERALES S.R.L. CANCELACION POR LA VALORIZACION N° 8 PROYECTO MEJORAMIENTO Y AMPLIACIONDEL SERVICIO DE ENERGIA ELECTRICA EN EL CERCADO DE COMBAYO Y ANEXOS VENTABILLAS DE COMBAYO Y SANTA ROSA DE VENTANILLAS DEL CENTRO POBLADO DE COMBAYO DEL DISTRITO LA ENCAÑADA - se da conformidad en los doc n°oficio d869-2024-gr.caj-gri/sgsj ---- oficio n° d1144-2024-gr.caj/gri., SEGUN SIAF 7774-24-FONCOR</t>
  </si>
  <si>
    <t xml:space="preserve">1385.24.65.2407080  </t>
  </si>
  <si>
    <t xml:space="preserve">PENALIDAD APLICADA aA VASQUEZ SIESQUEN FRANCISCO ANTONIO </t>
  </si>
  <si>
    <t>PENALIDAD APLICADA aA VASQUEZ SIESQUEN FRANCISCO ANTONIO CANCELACION POR EL SERVICIO DE ASISTENCIA TECNICA EN INGENIERIA CIVIL DE LA GERENCIA REGIONAL DE INFRAESTRUCTURA; SEGUN: PS 208-2024, TDR, EXPEDIENTE N° 0007752024007543, O/S 274 - SEXTO ENTREGABLE, SEGUN SIAF 1385-24 FONCOR</t>
  </si>
  <si>
    <t xml:space="preserve">4484.24.65.2407046  </t>
  </si>
  <si>
    <t xml:space="preserve">PENALIDAD APLICADA A OLCH INVERSIONES E.I.R.L. </t>
  </si>
  <si>
    <t>PENALIDAD APLICADA A OLCH INVERSIONES E.I.R.L. ADQUISICION DE BIENES PARA EL PLAN DE NEGOCIO MEJORAMIENTO DEL PROCESO PRODUCTIVO Y COMERCIALIZACION DE DERIVADOS LACTEOS DE LA ASOCIACION DE PRODUCTORES DE GANADO FLECKVIEH DE LA PROVINICA DE CUTERVO DISTRITO DE SAN LUCAS DE LUCM., SEGUN SIAF 4484-24 FONCOR</t>
  </si>
  <si>
    <t xml:space="preserve">7967.24.65.2407127  </t>
  </si>
  <si>
    <t xml:space="preserve">PENALIDAD APLICAD A CONSORCIO SANTUARIO </t>
  </si>
  <si>
    <t>PENALIDAD APLICAD A CONSORCIO SANTUARIO CANCELACION POR LA CONTRATACION DE SERVICIOS PARA LA INSTA LACION E IMPLEMENTACION MODULOS DE SECADORES SOLARES PARA EL PLAN DE NEGOCIO: MEJORAMIENTO DEL PROCESO DE POSTCOSECHA DE CAFE DE LA ASOCIACION DE PRODUCTORES CAFETALEROS EL SANTUARIO - JAEN - PRIMER ENTREGABLE, SEGUN SIAF 7967-24 FONCOR</t>
  </si>
  <si>
    <t xml:space="preserve">967.24.65.2407128  </t>
  </si>
  <si>
    <t>PENALIDAD APLICADA( OTRAS PENALIDADES CONSORCIO SANTUARIO</t>
  </si>
  <si>
    <t>PENALIDAD APLICADA( OTRAS PENALIDADES CONSORCIO SANTUARIO CONTRATACION DE SERVICIOS PARA LA INSTA LACION E IMPLEMENTACION MODULOS DE SECADORES SOLARES PARA EL PLAN DE NEGOCIO: MEJORAMIENTO DEL PROCESO DE POSTCOSECHA DE CAFE DE LA ASOCIACION DE PRODUCTORES CAFETALEROS EL SANTUARIO - JAEN - PRIMER ENTREGABLE, SEGUN SIAF 7967-24 FONCOR</t>
  </si>
  <si>
    <t xml:space="preserve">4397.24.65.2407181  </t>
  </si>
  <si>
    <t xml:space="preserve">PENALIDAD APLICADA A GRUPO EMPRESARIAL SANTA MARINA S.R.L. </t>
  </si>
  <si>
    <t>PENALIDAD APLICADA A GRUPO EMPRESARIAL SANTA MARINA S.R.L. - ADQUISICION DE BIENES PARA EL PLAN DE NEGOCIO, MEJORAMIENOT DEL PROCESO PRODUCTIVO Y COMERCIALIZACION DE DERIVADOS LACTEOS DE LA ASOCIACION DE PRODUCTORES DE GANADO FLECKVIEH DE LA PROVINCIA DE CUTERVI SAN LUIS DE LUCMA, SEGUN SIAF 4397-24 FONCOR</t>
  </si>
  <si>
    <t>MES DE SETIEMBRE 2024</t>
  </si>
  <si>
    <t>ACUMULADO MES DE SETIEMBRE 2024</t>
  </si>
  <si>
    <t xml:space="preserve">PENALIDAD APLICADA A TAFUR VILLATE BRAYAN ADOLFO </t>
  </si>
  <si>
    <t>PENALIDAD APLICADA A TENORIO VILLANUEVA FRANK EMERSON,</t>
  </si>
  <si>
    <t xml:space="preserve">PENALIDAD APLICADA A TASILLA ANGULO JOSE LUIS </t>
  </si>
  <si>
    <t xml:space="preserve">PENALIDAD APLICADA A COTRINA SEGURA DANIN PAUL </t>
  </si>
  <si>
    <t xml:space="preserve">PENALIDAD APLICADA A MARIN DIAZ TONY HARRY / </t>
  </si>
  <si>
    <t xml:space="preserve">PENALIDAD APLICADA A GONZALES TORRES LUIS ANDERSON </t>
  </si>
  <si>
    <t>PENALIDAD APLICADA A ARRIBASPLATA LOZANO GILMER ROBERTO,</t>
  </si>
  <si>
    <t xml:space="preserve">PENALIDAD APLICADA A GONZALES TORRES LUIS ANTONIO </t>
  </si>
  <si>
    <t xml:space="preserve">PENALIDAD APLICADA A ESPINOZA GUTIERREZ HUGO ALEXANDER </t>
  </si>
  <si>
    <t>PENALIDAD APLICADA A CASTREJON CHUQUIMANGO CARLOS DENIS</t>
  </si>
  <si>
    <t xml:space="preserve">PENALIDAD APLICADA A FERNANDEZ RAFAEL ANALU MARISOL </t>
  </si>
  <si>
    <t>PENALIDAD APLICADA A RACG SALUD, CONSULTORIA Y ASESORIA S.R.L..-</t>
  </si>
  <si>
    <t>PENALIDAD APLICADA A GARCIA CHUQUIHUANGA DANY JOEL S</t>
  </si>
  <si>
    <t xml:space="preserve">PENALIDAD APLICADA A CACERES CASTRO JUAN CARLOS </t>
  </si>
  <si>
    <t xml:space="preserve">PENALIDAD APLICADA A DANIELA GARCIA ZARATE - </t>
  </si>
  <si>
    <t xml:space="preserve">PENALIDAD APLICADA A GOICOCHEA PORTAL CESAR AUGUSTO / </t>
  </si>
  <si>
    <t xml:space="preserve">PENALIDAD APLICADA A MEDINA ARTEAGA LOURDES ERBELITA </t>
  </si>
  <si>
    <t xml:space="preserve">PENALIDAD APLICADA A ROSARIO BOYD DAVID RICARDO </t>
  </si>
  <si>
    <t>PENALIDAD APLICADA A ROSARIO BOYD DAVID RICARDO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</si>
</sst>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6"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
      <sz val="7"/>
      <color theme="1"/>
      <name val="Calibri"/>
      <family val="2"/>
      <scheme val="minor"/>
    </font>
    <font>
      <b/>
      <sz val="7"/>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44">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dashed">
        <color auto="1"/>
      </left>
      <right style="dashed">
        <color auto="1"/>
      </right>
      <top style="dashed">
        <color auto="1"/>
      </top>
      <bottom style="double">
        <color auto="1"/>
      </bottom>
      <diagonal/>
    </border>
    <border>
      <left style="hair">
        <color auto="1"/>
      </left>
      <right style="hair">
        <color auto="1"/>
      </right>
      <top style="hair">
        <color auto="1"/>
      </top>
      <bottom/>
      <diagonal/>
    </border>
    <border>
      <left style="dashed">
        <color auto="1"/>
      </left>
      <right style="dashed">
        <color auto="1"/>
      </right>
      <top style="dashed">
        <color auto="1"/>
      </top>
      <bottom style="dashed">
        <color auto="1"/>
      </bottom>
      <diagonal/>
    </border>
    <border>
      <left style="dashed">
        <color auto="1"/>
      </left>
      <right style="dashed">
        <color auto="1"/>
      </right>
      <top/>
      <bottom style="dashed">
        <color auto="1"/>
      </bottom>
      <diagonal/>
    </border>
    <border>
      <left style="dashed">
        <color auto="1"/>
      </left>
      <right style="dashed">
        <color auto="1"/>
      </right>
      <top style="double">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dashed">
        <color auto="1"/>
      </right>
      <top style="thin">
        <color auto="1"/>
      </top>
      <bottom style="double">
        <color auto="1"/>
      </bottom>
      <diagonal/>
    </border>
    <border>
      <left style="dashed">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ashed">
        <color auto="1"/>
      </right>
      <top style="double">
        <color auto="1"/>
      </top>
      <bottom style="thin">
        <color auto="1"/>
      </bottom>
      <diagonal/>
    </border>
    <border>
      <left style="dashed">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ashed">
        <color auto="1"/>
      </right>
      <top style="thin">
        <color auto="1"/>
      </top>
      <bottom style="double">
        <color auto="1"/>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hair">
        <color auto="1"/>
      </bottom>
      <diagonal/>
    </border>
    <border>
      <left style="thin">
        <color theme="0" tint="-0.499984740745262"/>
      </left>
      <right style="thin">
        <color theme="0" tint="-0.499984740745262"/>
      </right>
      <top style="double">
        <color theme="0" tint="-0.499984740745262"/>
      </top>
      <bottom/>
      <diagonal/>
    </border>
    <border>
      <left style="thin">
        <color theme="0" tint="-0.499984740745262"/>
      </left>
      <right style="thin">
        <color theme="0" tint="-0.499984740745262"/>
      </right>
      <top style="hair">
        <color auto="1"/>
      </top>
      <bottom style="hair">
        <color auto="1"/>
      </bottom>
      <diagonal/>
    </border>
    <border>
      <left style="thin">
        <color theme="0" tint="-0.499984740745262"/>
      </left>
      <right style="thin">
        <color theme="0" tint="-0.499984740745262"/>
      </right>
      <top style="thin">
        <color auto="1"/>
      </top>
      <bottom style="thin">
        <color auto="1"/>
      </bottom>
      <diagonal/>
    </border>
    <border>
      <left style="thin">
        <color theme="0" tint="-0.499984740745262"/>
      </left>
      <right style="thin">
        <color theme="0" tint="-0.499984740745262"/>
      </right>
      <top/>
      <bottom style="double">
        <color auto="1"/>
      </bottom>
      <diagonal/>
    </border>
    <border>
      <left style="thin">
        <color theme="0" tint="-0.499984740745262"/>
      </left>
      <right style="thin">
        <color theme="0" tint="-0.499984740745262"/>
      </right>
      <top style="thin">
        <color theme="0" tint="-0.499984740745262"/>
      </top>
      <bottom style="double">
        <color auto="1"/>
      </bottom>
      <diagonal/>
    </border>
  </borders>
  <cellStyleXfs count="1">
    <xf numFmtId="0" fontId="0" fillId="0" borderId="0"/>
  </cellStyleXfs>
  <cellXfs count="227">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9" fillId="0" borderId="12" xfId="0" applyFont="1" applyBorder="1" applyAlignment="1">
      <alignment horizontal="center" vertical="center"/>
    </xf>
    <xf numFmtId="165" fontId="21" fillId="0" borderId="13" xfId="0" applyNumberFormat="1" applyFont="1" applyFill="1" applyBorder="1" applyAlignment="1">
      <alignment horizontal="center" vertical="center"/>
    </xf>
    <xf numFmtId="165" fontId="21" fillId="0" borderId="13" xfId="0" applyNumberFormat="1" applyFont="1" applyBorder="1" applyAlignment="1">
      <alignment horizontal="center" vertical="center" wrapText="1"/>
    </xf>
    <xf numFmtId="165" fontId="21" fillId="0" borderId="13" xfId="0" applyNumberFormat="1" applyFont="1" applyBorder="1" applyAlignment="1">
      <alignment horizontal="center" vertical="center"/>
    </xf>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165" fontId="14" fillId="4" borderId="13" xfId="0" applyNumberFormat="1"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3" fillId="0" borderId="13" xfId="0" applyFont="1" applyBorder="1" applyAlignment="1">
      <alignment horizontal="left" vertical="center" wrapText="1"/>
    </xf>
    <xf numFmtId="164" fontId="0" fillId="0" borderId="0" xfId="0" applyNumberFormat="1"/>
    <xf numFmtId="4" fontId="20" fillId="0" borderId="13" xfId="0" applyNumberFormat="1" applyFont="1" applyFill="1" applyBorder="1" applyAlignment="1">
      <alignment vertical="center"/>
    </xf>
    <xf numFmtId="0" fontId="22" fillId="0" borderId="15" xfId="0" applyFont="1" applyFill="1" applyBorder="1"/>
    <xf numFmtId="0" fontId="0" fillId="0" borderId="16" xfId="0" applyFill="1" applyBorder="1"/>
    <xf numFmtId="0" fontId="0" fillId="0" borderId="14" xfId="0" applyFill="1" applyBorder="1"/>
    <xf numFmtId="4" fontId="21" fillId="0" borderId="13" xfId="0" applyNumberFormat="1" applyFont="1" applyFill="1" applyBorder="1" applyAlignment="1">
      <alignment vertical="center"/>
    </xf>
    <xf numFmtId="164"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4" fontId="22" fillId="0" borderId="1" xfId="0" applyNumberFormat="1" applyFont="1" applyFill="1" applyBorder="1" applyAlignment="1">
      <alignment horizontal="center" vertical="center" wrapText="1"/>
    </xf>
    <xf numFmtId="165" fontId="13" fillId="0" borderId="18" xfId="0" applyNumberFormat="1" applyFont="1" applyFill="1" applyBorder="1" applyAlignment="1">
      <alignment horizontal="center" vertical="center"/>
    </xf>
    <xf numFmtId="0" fontId="13" fillId="0" borderId="18" xfId="0" applyFont="1" applyBorder="1" applyAlignment="1">
      <alignment horizontal="left" vertical="center" wrapText="1"/>
    </xf>
    <xf numFmtId="0" fontId="13" fillId="0" borderId="13" xfId="0" applyFont="1" applyFill="1" applyBorder="1" applyAlignment="1">
      <alignment horizontal="left" vertical="center" wrapText="1"/>
    </xf>
    <xf numFmtId="0" fontId="13" fillId="0" borderId="17" xfId="0" applyFont="1" applyFill="1" applyBorder="1" applyAlignment="1">
      <alignment horizontal="left" vertical="center" wrapText="1"/>
    </xf>
    <xf numFmtId="14" fontId="22" fillId="0" borderId="1" xfId="0" quotePrefix="1" applyNumberFormat="1" applyFont="1" applyFill="1" applyBorder="1" applyAlignment="1">
      <alignment horizontal="center" vertical="center" wrapText="1"/>
    </xf>
    <xf numFmtId="14" fontId="22" fillId="0" borderId="0" xfId="0" applyNumberFormat="1" applyFont="1"/>
    <xf numFmtId="14" fontId="24" fillId="0" borderId="1" xfId="0" applyNumberFormat="1" applyFont="1" applyFill="1" applyBorder="1" applyAlignment="1">
      <alignment vertical="center" wrapText="1"/>
    </xf>
    <xf numFmtId="0" fontId="24" fillId="0" borderId="0" xfId="0" applyNumberFormat="1" applyFont="1" applyFill="1" applyAlignment="1">
      <alignment vertical="center" wrapText="1"/>
    </xf>
    <xf numFmtId="164" fontId="24" fillId="0" borderId="0" xfId="0" applyNumberFormat="1" applyFont="1" applyFill="1" applyAlignment="1">
      <alignment vertical="center" wrapText="1"/>
    </xf>
    <xf numFmtId="0" fontId="24" fillId="0" borderId="0" xfId="0" applyFont="1" applyFill="1" applyAlignment="1">
      <alignment vertical="center" wrapText="1"/>
    </xf>
    <xf numFmtId="14" fontId="24" fillId="0" borderId="0" xfId="0" quotePrefix="1" applyNumberFormat="1" applyFont="1" applyFill="1" applyAlignment="1">
      <alignment horizontal="center" vertical="center" wrapText="1"/>
    </xf>
    <xf numFmtId="0" fontId="24" fillId="0" borderId="0" xfId="0" applyNumberFormat="1" applyFont="1" applyFill="1" applyAlignment="1">
      <alignment horizontal="center" vertical="center" wrapText="1"/>
    </xf>
    <xf numFmtId="14" fontId="24" fillId="0" borderId="0" xfId="0" quotePrefix="1" applyNumberFormat="1" applyFont="1" applyFill="1" applyAlignment="1">
      <alignment vertical="center" wrapText="1"/>
    </xf>
    <xf numFmtId="0" fontId="24" fillId="0" borderId="0" xfId="0" quotePrefix="1" applyNumberFormat="1" applyFont="1" applyFill="1" applyAlignment="1">
      <alignment vertical="center" wrapText="1"/>
    </xf>
    <xf numFmtId="0" fontId="0" fillId="0" borderId="0" xfId="0" applyFill="1"/>
    <xf numFmtId="0" fontId="0" fillId="0" borderId="13" xfId="0" applyFill="1" applyBorder="1"/>
    <xf numFmtId="0" fontId="0" fillId="0" borderId="15" xfId="0" applyFill="1" applyBorder="1"/>
    <xf numFmtId="4" fontId="23" fillId="0" borderId="13" xfId="0" applyNumberFormat="1" applyFont="1" applyFill="1" applyBorder="1"/>
    <xf numFmtId="14" fontId="24" fillId="0" borderId="20" xfId="0" applyNumberFormat="1" applyFont="1" applyFill="1" applyBorder="1" applyAlignment="1">
      <alignment vertical="center" wrapText="1"/>
    </xf>
    <xf numFmtId="0" fontId="22" fillId="0" borderId="20" xfId="0" applyFont="1" applyFill="1" applyBorder="1" applyAlignment="1">
      <alignment horizontal="center" vertical="center" wrapText="1"/>
    </xf>
    <xf numFmtId="0" fontId="22" fillId="0" borderId="20" xfId="0" applyNumberFormat="1" applyFont="1" applyFill="1" applyBorder="1" applyAlignment="1">
      <alignment horizontal="center" vertical="center" wrapText="1"/>
    </xf>
    <xf numFmtId="4" fontId="22" fillId="0" borderId="20" xfId="0" applyNumberFormat="1" applyFont="1" applyFill="1" applyBorder="1" applyAlignment="1">
      <alignment horizontal="center" vertical="center" wrapText="1"/>
    </xf>
    <xf numFmtId="164" fontId="22" fillId="0" borderId="20" xfId="0" applyNumberFormat="1" applyFont="1" applyFill="1" applyBorder="1" applyAlignment="1">
      <alignment horizontal="center" vertical="center" wrapText="1"/>
    </xf>
    <xf numFmtId="14" fontId="24" fillId="0" borderId="21" xfId="0" applyNumberFormat="1" applyFont="1" applyFill="1" applyBorder="1" applyAlignment="1">
      <alignment vertical="center" wrapText="1"/>
    </xf>
    <xf numFmtId="0" fontId="24" fillId="0" borderId="21" xfId="0" quotePrefix="1" applyNumberFormat="1" applyFont="1" applyFill="1" applyBorder="1" applyAlignment="1">
      <alignment vertical="center" wrapText="1"/>
    </xf>
    <xf numFmtId="0" fontId="22" fillId="0" borderId="21" xfId="0" applyFont="1" applyFill="1" applyBorder="1" applyAlignment="1">
      <alignment horizontal="center" vertical="center" wrapText="1"/>
    </xf>
    <xf numFmtId="0" fontId="22" fillId="0" borderId="21" xfId="0" applyNumberFormat="1" applyFont="1" applyFill="1" applyBorder="1" applyAlignment="1">
      <alignment horizontal="center" vertical="center" wrapText="1"/>
    </xf>
    <xf numFmtId="164" fontId="24" fillId="0" borderId="21" xfId="0" applyNumberFormat="1" applyFont="1" applyFill="1" applyBorder="1" applyAlignment="1">
      <alignment vertical="center" wrapText="1"/>
    </xf>
    <xf numFmtId="0" fontId="24" fillId="0" borderId="21" xfId="0" applyFont="1" applyFill="1" applyBorder="1" applyAlignment="1">
      <alignment vertical="center" wrapText="1"/>
    </xf>
    <xf numFmtId="4" fontId="22" fillId="0" borderId="21" xfId="0" applyNumberFormat="1" applyFont="1" applyFill="1" applyBorder="1" applyAlignment="1">
      <alignment horizontal="center" vertical="center" wrapText="1"/>
    </xf>
    <xf numFmtId="164" fontId="22" fillId="0" borderId="21" xfId="0" applyNumberFormat="1" applyFont="1" applyFill="1" applyBorder="1" applyAlignment="1">
      <alignment horizontal="center" vertical="center" wrapText="1"/>
    </xf>
    <xf numFmtId="165" fontId="13" fillId="0" borderId="21" xfId="0" applyNumberFormat="1" applyFont="1" applyFill="1" applyBorder="1" applyAlignment="1">
      <alignment horizontal="center" vertical="center"/>
    </xf>
    <xf numFmtId="0" fontId="13" fillId="0" borderId="21" xfId="0" applyFont="1" applyBorder="1" applyAlignment="1">
      <alignment horizontal="left" vertical="center" wrapText="1"/>
    </xf>
    <xf numFmtId="0" fontId="13" fillId="0" borderId="21" xfId="0" applyFont="1" applyFill="1" applyBorder="1" applyAlignment="1">
      <alignment horizontal="left" vertical="center" wrapText="1"/>
    </xf>
    <xf numFmtId="0" fontId="0" fillId="0" borderId="19" xfId="0" applyBorder="1"/>
    <xf numFmtId="164" fontId="0" fillId="0" borderId="19" xfId="0" applyNumberFormat="1" applyBorder="1"/>
    <xf numFmtId="0" fontId="24" fillId="0" borderId="19" xfId="0" applyFont="1" applyBorder="1"/>
    <xf numFmtId="0" fontId="24" fillId="0" borderId="22" xfId="0" applyFont="1" applyBorder="1"/>
    <xf numFmtId="164" fontId="24" fillId="0" borderId="22" xfId="0" applyNumberFormat="1" applyFont="1" applyBorder="1"/>
    <xf numFmtId="165" fontId="13" fillId="0" borderId="22" xfId="0" applyNumberFormat="1" applyFont="1" applyFill="1" applyBorder="1" applyAlignment="1">
      <alignment horizontal="center" vertical="center"/>
    </xf>
    <xf numFmtId="0" fontId="0" fillId="0" borderId="22" xfId="0" applyBorder="1"/>
    <xf numFmtId="0" fontId="22" fillId="0" borderId="19" xfId="0" applyFont="1" applyBorder="1"/>
    <xf numFmtId="4" fontId="22" fillId="0" borderId="19" xfId="0" applyNumberFormat="1" applyFont="1" applyBorder="1" applyAlignment="1">
      <alignment horizontal="right"/>
    </xf>
    <xf numFmtId="164" fontId="22" fillId="0" borderId="19" xfId="0" applyNumberFormat="1" applyFont="1" applyBorder="1"/>
    <xf numFmtId="0" fontId="24" fillId="0" borderId="23" xfId="0" applyFont="1" applyBorder="1"/>
    <xf numFmtId="0" fontId="24" fillId="0" borderId="23" xfId="0" applyFont="1" applyBorder="1" applyAlignment="1">
      <alignment wrapText="1"/>
    </xf>
    <xf numFmtId="164" fontId="24" fillId="0" borderId="23" xfId="0" applyNumberFormat="1" applyFont="1" applyBorder="1"/>
    <xf numFmtId="0" fontId="0" fillId="0" borderId="23" xfId="0" applyBorder="1"/>
    <xf numFmtId="0" fontId="24" fillId="0" borderId="24" xfId="0" applyFont="1" applyBorder="1"/>
    <xf numFmtId="0" fontId="24" fillId="0" borderId="24" xfId="0" applyFont="1" applyBorder="1" applyAlignment="1">
      <alignment wrapText="1"/>
    </xf>
    <xf numFmtId="164" fontId="24" fillId="0" borderId="24" xfId="0" applyNumberFormat="1" applyFont="1" applyBorder="1"/>
    <xf numFmtId="0" fontId="0" fillId="0" borderId="24" xfId="0" applyBorder="1"/>
    <xf numFmtId="4" fontId="24" fillId="0" borderId="23" xfId="0" applyNumberFormat="1" applyFont="1" applyBorder="1"/>
    <xf numFmtId="4" fontId="24" fillId="0" borderId="24" xfId="0" applyNumberFormat="1" applyFont="1" applyBorder="1"/>
    <xf numFmtId="0" fontId="0" fillId="0" borderId="25" xfId="0" applyBorder="1"/>
    <xf numFmtId="0" fontId="24" fillId="0" borderId="25" xfId="0" applyFont="1" applyBorder="1"/>
    <xf numFmtId="4" fontId="24" fillId="0" borderId="25" xfId="0" applyNumberFormat="1" applyFont="1" applyBorder="1"/>
    <xf numFmtId="164" fontId="0" fillId="0" borderId="25" xfId="0" applyNumberFormat="1" applyBorder="1"/>
    <xf numFmtId="164" fontId="24" fillId="0" borderId="26" xfId="0" applyNumberFormat="1" applyFont="1" applyBorder="1"/>
    <xf numFmtId="0" fontId="24" fillId="0" borderId="27" xfId="0" applyFont="1" applyBorder="1"/>
    <xf numFmtId="0" fontId="24" fillId="0" borderId="27" xfId="0" applyFont="1" applyBorder="1" applyAlignment="1">
      <alignment wrapText="1"/>
    </xf>
    <xf numFmtId="4" fontId="24" fillId="0" borderId="27" xfId="0" applyNumberFormat="1" applyFont="1" applyBorder="1"/>
    <xf numFmtId="164" fontId="24" fillId="0" borderId="27" xfId="0" applyNumberFormat="1" applyFont="1" applyBorder="1"/>
    <xf numFmtId="0" fontId="0" fillId="0" borderId="27" xfId="0" applyBorder="1"/>
    <xf numFmtId="0" fontId="0" fillId="0" borderId="28" xfId="0" applyBorder="1"/>
    <xf numFmtId="164" fontId="24" fillId="0" borderId="29" xfId="0" applyNumberFormat="1" applyFont="1" applyBorder="1"/>
    <xf numFmtId="0" fontId="24" fillId="0" borderId="30" xfId="0" applyFont="1" applyBorder="1"/>
    <xf numFmtId="0" fontId="24" fillId="0" borderId="30" xfId="0" applyFont="1" applyBorder="1" applyAlignment="1">
      <alignment wrapText="1"/>
    </xf>
    <xf numFmtId="4" fontId="24" fillId="0" borderId="30" xfId="0" applyNumberFormat="1" applyFont="1" applyBorder="1"/>
    <xf numFmtId="164" fontId="24" fillId="0" borderId="30" xfId="0" applyNumberFormat="1" applyFont="1" applyBorder="1"/>
    <xf numFmtId="0" fontId="0" fillId="0" borderId="30" xfId="0" applyBorder="1"/>
    <xf numFmtId="0" fontId="0" fillId="0" borderId="31" xfId="0" applyBorder="1"/>
    <xf numFmtId="0" fontId="24" fillId="0" borderId="32" xfId="0" applyFont="1" applyBorder="1"/>
    <xf numFmtId="0" fontId="24" fillId="0" borderId="33" xfId="0" applyFont="1" applyBorder="1"/>
    <xf numFmtId="4" fontId="24" fillId="0" borderId="33" xfId="0" applyNumberFormat="1" applyFont="1" applyBorder="1"/>
    <xf numFmtId="164" fontId="24" fillId="0" borderId="33" xfId="0" applyNumberFormat="1" applyFont="1" applyBorder="1"/>
    <xf numFmtId="0" fontId="0" fillId="0" borderId="33" xfId="0" applyBorder="1"/>
    <xf numFmtId="0" fontId="0" fillId="0" borderId="34" xfId="0" applyBorder="1"/>
    <xf numFmtId="164" fontId="24" fillId="0" borderId="0" xfId="0" quotePrefix="1" applyNumberFormat="1" applyFont="1" applyFill="1" applyAlignment="1">
      <alignment vertical="center" wrapText="1"/>
    </xf>
    <xf numFmtId="0" fontId="22" fillId="0" borderId="0" xfId="0" applyNumberFormat="1" applyFont="1" applyFill="1" applyBorder="1" applyAlignment="1">
      <alignment horizontal="center" vertical="center" wrapText="1"/>
    </xf>
    <xf numFmtId="0" fontId="22" fillId="0" borderId="35" xfId="0" applyFont="1" applyBorder="1"/>
    <xf numFmtId="4" fontId="22" fillId="0" borderId="35" xfId="0" applyNumberFormat="1" applyFont="1" applyBorder="1" applyAlignment="1">
      <alignment horizontal="right"/>
    </xf>
    <xf numFmtId="164" fontId="22" fillId="0" borderId="35" xfId="0" applyNumberFormat="1" applyFont="1" applyBorder="1"/>
    <xf numFmtId="0" fontId="0" fillId="0" borderId="36" xfId="0" applyBorder="1"/>
    <xf numFmtId="164" fontId="24" fillId="0" borderId="37" xfId="0" applyNumberFormat="1" applyFont="1" applyFill="1" applyBorder="1" applyAlignment="1">
      <alignment vertical="center" wrapText="1"/>
    </xf>
    <xf numFmtId="4" fontId="22" fillId="0" borderId="37" xfId="0" applyNumberFormat="1" applyFont="1" applyFill="1" applyBorder="1" applyAlignment="1">
      <alignment horizontal="center" vertical="center" wrapText="1"/>
    </xf>
    <xf numFmtId="164" fontId="24" fillId="0" borderId="13" xfId="0" applyNumberFormat="1" applyFont="1" applyFill="1" applyBorder="1" applyAlignment="1">
      <alignment vertical="center" wrapText="1"/>
    </xf>
    <xf numFmtId="4" fontId="22" fillId="0" borderId="13" xfId="0" applyNumberFormat="1" applyFont="1" applyFill="1" applyBorder="1" applyAlignment="1">
      <alignment horizontal="center" vertical="center" wrapText="1"/>
    </xf>
    <xf numFmtId="164" fontId="24" fillId="0" borderId="13" xfId="0" quotePrefix="1" applyNumberFormat="1" applyFont="1" applyFill="1" applyBorder="1" applyAlignment="1">
      <alignment vertical="center" wrapText="1"/>
    </xf>
    <xf numFmtId="0" fontId="22" fillId="0" borderId="13" xfId="0" applyFont="1" applyBorder="1"/>
    <xf numFmtId="0" fontId="24" fillId="0" borderId="13" xfId="0" applyFont="1" applyBorder="1"/>
    <xf numFmtId="0" fontId="24" fillId="0" borderId="37" xfId="0" applyFont="1" applyBorder="1" applyAlignment="1">
      <alignment wrapText="1"/>
    </xf>
    <xf numFmtId="0" fontId="24" fillId="0" borderId="37" xfId="0" applyFont="1" applyBorder="1"/>
    <xf numFmtId="0" fontId="24" fillId="0" borderId="13" xfId="0" applyFont="1" applyBorder="1" applyAlignment="1">
      <alignment wrapText="1"/>
    </xf>
    <xf numFmtId="0" fontId="22" fillId="0" borderId="38" xfId="0" applyNumberFormat="1" applyFont="1" applyFill="1" applyBorder="1" applyAlignment="1">
      <alignment horizontal="center" vertical="center" wrapText="1"/>
    </xf>
    <xf numFmtId="4" fontId="24" fillId="0" borderId="39" xfId="0" applyNumberFormat="1" applyFont="1" applyFill="1" applyBorder="1" applyAlignment="1">
      <alignment vertical="center" wrapText="1"/>
    </xf>
    <xf numFmtId="164" fontId="22" fillId="0" borderId="38" xfId="0" applyNumberFormat="1" applyFont="1" applyFill="1" applyBorder="1" applyAlignment="1">
      <alignment horizontal="center" vertical="center" wrapText="1"/>
    </xf>
    <xf numFmtId="165" fontId="13" fillId="0" borderId="39" xfId="0" applyNumberFormat="1" applyFont="1" applyFill="1" applyBorder="1" applyAlignment="1">
      <alignment horizontal="center" vertical="center"/>
    </xf>
    <xf numFmtId="0" fontId="13" fillId="0" borderId="37" xfId="0" applyFont="1" applyBorder="1" applyAlignment="1">
      <alignment horizontal="left" vertical="center" wrapText="1"/>
    </xf>
    <xf numFmtId="0" fontId="13" fillId="0" borderId="37" xfId="0" applyFont="1" applyFill="1" applyBorder="1" applyAlignment="1">
      <alignment horizontal="left" vertical="center" wrapText="1"/>
    </xf>
    <xf numFmtId="0" fontId="22" fillId="0" borderId="40" xfId="0" applyNumberFormat="1" applyFont="1" applyFill="1" applyBorder="1" applyAlignment="1">
      <alignment horizontal="center" vertical="center" wrapText="1"/>
    </xf>
    <xf numFmtId="4" fontId="24" fillId="0" borderId="17" xfId="0" applyNumberFormat="1" applyFont="1" applyFill="1" applyBorder="1" applyAlignment="1">
      <alignment vertical="center" wrapText="1"/>
    </xf>
    <xf numFmtId="164" fontId="22" fillId="0" borderId="40" xfId="0" applyNumberFormat="1" applyFont="1" applyFill="1" applyBorder="1" applyAlignment="1">
      <alignment horizontal="center" vertical="center" wrapText="1"/>
    </xf>
    <xf numFmtId="4" fontId="24" fillId="0" borderId="17" xfId="0" quotePrefix="1" applyNumberFormat="1" applyFont="1" applyFill="1" applyBorder="1" applyAlignment="1">
      <alignment vertical="center" wrapText="1"/>
    </xf>
    <xf numFmtId="0" fontId="22" fillId="0" borderId="17" xfId="0" applyNumberFormat="1" applyFont="1" applyFill="1" applyBorder="1" applyAlignment="1">
      <alignment horizontal="center" vertical="center" wrapText="1"/>
    </xf>
    <xf numFmtId="0" fontId="0" fillId="0" borderId="41" xfId="0" applyBorder="1"/>
    <xf numFmtId="0" fontId="0" fillId="0" borderId="42" xfId="0" applyBorder="1"/>
    <xf numFmtId="164" fontId="24" fillId="0" borderId="1" xfId="0" applyNumberFormat="1" applyFont="1" applyFill="1" applyBorder="1" applyAlignment="1">
      <alignment vertical="center" wrapText="1"/>
    </xf>
    <xf numFmtId="0" fontId="24" fillId="0" borderId="1" xfId="0" applyNumberFormat="1" applyFont="1" applyFill="1" applyBorder="1" applyAlignment="1">
      <alignment vertical="center" wrapText="1"/>
    </xf>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0" xfId="0" applyFont="1" applyFill="1" applyBorder="1" applyAlignment="1">
      <alignment horizontal="center" vertical="center"/>
    </xf>
    <xf numFmtId="0" fontId="19" fillId="0" borderId="0" xfId="0" applyFont="1" applyBorder="1" applyAlignment="1">
      <alignment horizontal="center" vertical="center"/>
    </xf>
    <xf numFmtId="0" fontId="23" fillId="0" borderId="13" xfId="0" applyFont="1" applyFill="1" applyBorder="1" applyAlignment="1">
      <alignment horizontal="center"/>
    </xf>
    <xf numFmtId="0" fontId="0" fillId="0" borderId="17" xfId="0" applyBorder="1"/>
    <xf numFmtId="0" fontId="22" fillId="0" borderId="37" xfId="0" applyFont="1" applyBorder="1"/>
    <xf numFmtId="0" fontId="22" fillId="0" borderId="37" xfId="0" applyFont="1" applyBorder="1" applyAlignment="1">
      <alignment wrapText="1"/>
    </xf>
    <xf numFmtId="4" fontId="22" fillId="0" borderId="37" xfId="0" applyNumberFormat="1" applyFont="1" applyBorder="1" applyAlignment="1">
      <alignment horizontal="right"/>
    </xf>
    <xf numFmtId="164" fontId="22" fillId="0" borderId="37" xfId="0" applyNumberFormat="1" applyFont="1" applyBorder="1"/>
    <xf numFmtId="0" fontId="22" fillId="0" borderId="13" xfId="0" applyFont="1" applyBorder="1" applyAlignment="1">
      <alignment wrapText="1"/>
    </xf>
    <xf numFmtId="4" fontId="22" fillId="0" borderId="13" xfId="0" applyNumberFormat="1" applyFont="1" applyBorder="1" applyAlignment="1">
      <alignment horizontal="right"/>
    </xf>
    <xf numFmtId="164" fontId="22" fillId="0" borderId="13" xfId="0" applyNumberFormat="1" applyFont="1" applyBorder="1"/>
    <xf numFmtId="0" fontId="3" fillId="0" borderId="13" xfId="0" applyFont="1" applyBorder="1"/>
    <xf numFmtId="4" fontId="3" fillId="0" borderId="13" xfId="0" applyNumberFormat="1" applyFont="1" applyBorder="1" applyAlignment="1">
      <alignment horizontal="right"/>
    </xf>
    <xf numFmtId="0" fontId="0" fillId="0" borderId="13" xfId="0" applyBorder="1"/>
    <xf numFmtId="4" fontId="24" fillId="0" borderId="13" xfId="0" applyNumberFormat="1" applyFont="1" applyBorder="1"/>
    <xf numFmtId="164" fontId="0" fillId="0" borderId="13" xfId="0" applyNumberFormat="1" applyBorder="1"/>
    <xf numFmtId="0" fontId="0" fillId="0" borderId="43" xfId="0" applyBorder="1"/>
    <xf numFmtId="0" fontId="25" fillId="0" borderId="43" xfId="0" applyFont="1" applyBorder="1"/>
    <xf numFmtId="0" fontId="24" fillId="0" borderId="43" xfId="0" applyFont="1" applyBorder="1"/>
    <xf numFmtId="4" fontId="25" fillId="0" borderId="43" xfId="0" applyNumberFormat="1" applyFont="1" applyBorder="1"/>
    <xf numFmtId="164" fontId="0" fillId="0" borderId="43" xfId="0" applyNumberForma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3" name="1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5" name="1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7" name="1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9" name="1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1" name="2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2" name="2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4" name="1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6" name="1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200" t="s">
        <v>5</v>
      </c>
      <c r="C1" s="200"/>
      <c r="E1" s="4"/>
      <c r="F1" s="4"/>
      <c r="G1" s="6"/>
      <c r="H1" s="6"/>
      <c r="I1" s="6"/>
      <c r="J1" s="5"/>
      <c r="K1" s="5"/>
      <c r="L1" s="7"/>
      <c r="M1" s="4"/>
      <c r="N1" s="8"/>
      <c r="O1" s="9"/>
      <c r="P1" s="10"/>
      <c r="Q1" s="11"/>
    </row>
    <row r="2" spans="1:17" ht="18" customHeight="1" x14ac:dyDescent="0.25">
      <c r="A2" s="4"/>
      <c r="B2" s="201" t="s">
        <v>174</v>
      </c>
      <c r="C2" s="201"/>
      <c r="D2" s="201"/>
      <c r="E2" s="201"/>
      <c r="F2" s="201"/>
      <c r="G2" s="201"/>
      <c r="H2" s="201"/>
      <c r="I2" s="201"/>
      <c r="J2" s="201"/>
      <c r="K2" s="201"/>
      <c r="L2" s="201"/>
      <c r="M2" s="201"/>
      <c r="N2" s="201"/>
      <c r="O2" s="201"/>
      <c r="P2" s="201"/>
      <c r="Q2" s="201"/>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202" t="s">
        <v>173</v>
      </c>
      <c r="H28" s="203"/>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204" t="s">
        <v>175</v>
      </c>
      <c r="H34" s="205"/>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6"/>
  <sheetViews>
    <sheetView tabSelected="1" topLeftCell="A196" workbookViewId="0">
      <selection activeCell="C175" sqref="C175"/>
    </sheetView>
  </sheetViews>
  <sheetFormatPr baseColWidth="10" defaultRowHeight="14.4" x14ac:dyDescent="0.3"/>
  <cols>
    <col min="1" max="2" width="11.5546875" style="3"/>
    <col min="3" max="3" width="10.21875" style="3" customWidth="1"/>
    <col min="4" max="4" width="12.33203125" style="3" customWidth="1"/>
    <col min="5" max="5" width="32.88671875" style="3" customWidth="1"/>
    <col min="6" max="6" width="36.33203125" style="3" customWidth="1"/>
    <col min="7" max="7" width="12.109375" style="3" customWidth="1"/>
    <col min="8" max="10" width="13" style="3" customWidth="1"/>
    <col min="11" max="11" width="12.77734375" style="3" customWidth="1"/>
    <col min="12" max="12" width="8" style="3" customWidth="1"/>
    <col min="13" max="13" width="10" style="3" customWidth="1"/>
    <col min="14" max="16384" width="11.5546875" style="3"/>
  </cols>
  <sheetData>
    <row r="1" spans="1:13" x14ac:dyDescent="0.3">
      <c r="A1" s="206" t="s">
        <v>176</v>
      </c>
      <c r="B1" s="206"/>
      <c r="C1" s="206"/>
      <c r="D1" s="206"/>
      <c r="E1" s="63" t="s">
        <v>177</v>
      </c>
      <c r="F1" s="64"/>
      <c r="G1" s="65"/>
      <c r="H1" s="65"/>
      <c r="I1" s="65"/>
      <c r="J1" s="65"/>
      <c r="K1" s="66"/>
      <c r="L1" s="67"/>
      <c r="M1" s="68"/>
    </row>
    <row r="2" spans="1:13" x14ac:dyDescent="0.3">
      <c r="A2" s="206" t="s">
        <v>178</v>
      </c>
      <c r="B2" s="206"/>
      <c r="C2" s="206"/>
      <c r="D2" s="206"/>
      <c r="E2" s="63"/>
      <c r="F2" s="64"/>
      <c r="G2" s="65"/>
      <c r="H2" s="65"/>
      <c r="I2" s="65"/>
      <c r="J2" s="65"/>
      <c r="K2" s="66"/>
      <c r="L2" s="67"/>
      <c r="M2" s="68"/>
    </row>
    <row r="3" spans="1:13" x14ac:dyDescent="0.3">
      <c r="A3" s="206" t="s">
        <v>179</v>
      </c>
      <c r="B3" s="206"/>
      <c r="C3" s="206"/>
      <c r="D3" s="206"/>
      <c r="E3" s="63"/>
      <c r="F3" s="64"/>
      <c r="G3" s="65"/>
      <c r="H3" s="65"/>
      <c r="I3" s="65"/>
      <c r="J3" s="65"/>
      <c r="K3" s="66"/>
      <c r="L3" s="67"/>
      <c r="M3" s="68"/>
    </row>
    <row r="4" spans="1:13" ht="20.399999999999999" x14ac:dyDescent="0.3">
      <c r="A4" s="69"/>
      <c r="B4" s="69"/>
      <c r="C4" s="69"/>
      <c r="D4" s="69"/>
      <c r="E4" s="69"/>
      <c r="F4" s="69"/>
      <c r="G4" s="69"/>
      <c r="H4" s="69"/>
      <c r="I4" s="69"/>
      <c r="J4" s="69"/>
      <c r="K4" s="69"/>
      <c r="L4" s="69"/>
      <c r="M4" s="69"/>
    </row>
    <row r="5" spans="1:13" ht="20.399999999999999" x14ac:dyDescent="0.3">
      <c r="A5" s="207" t="s">
        <v>796</v>
      </c>
      <c r="B5" s="207"/>
      <c r="C5" s="207"/>
      <c r="D5" s="207"/>
      <c r="E5" s="207"/>
      <c r="F5" s="207"/>
      <c r="G5" s="207"/>
      <c r="H5" s="207"/>
      <c r="I5" s="207"/>
      <c r="J5" s="207"/>
      <c r="K5" s="207"/>
      <c r="L5" s="207"/>
      <c r="M5" s="207"/>
    </row>
    <row r="6" spans="1:13" ht="15" customHeight="1" x14ac:dyDescent="0.3">
      <c r="A6" s="73" t="s">
        <v>3</v>
      </c>
      <c r="B6" s="74" t="s">
        <v>180</v>
      </c>
      <c r="C6" s="73" t="s">
        <v>189</v>
      </c>
      <c r="D6" s="73" t="s">
        <v>181</v>
      </c>
      <c r="E6" s="75" t="s">
        <v>182</v>
      </c>
      <c r="F6" s="74" t="s">
        <v>0</v>
      </c>
      <c r="G6" s="76" t="s">
        <v>183</v>
      </c>
      <c r="H6" s="76" t="s">
        <v>184</v>
      </c>
      <c r="I6" s="76" t="s">
        <v>190</v>
      </c>
      <c r="J6" s="77" t="s">
        <v>185</v>
      </c>
      <c r="K6" s="78" t="s">
        <v>186</v>
      </c>
      <c r="L6" s="74" t="s">
        <v>187</v>
      </c>
      <c r="M6" s="79" t="s">
        <v>191</v>
      </c>
    </row>
    <row r="7" spans="1:13" ht="79.2" customHeight="1" x14ac:dyDescent="0.3">
      <c r="A7" s="97">
        <v>45287</v>
      </c>
      <c r="B7" s="98">
        <v>661</v>
      </c>
      <c r="C7" s="88">
        <v>10547</v>
      </c>
      <c r="D7" s="89"/>
      <c r="E7" s="99" t="s">
        <v>336</v>
      </c>
      <c r="F7" s="100" t="s">
        <v>337</v>
      </c>
      <c r="G7" s="90">
        <v>630</v>
      </c>
      <c r="H7" s="89">
        <v>52</v>
      </c>
      <c r="I7" s="95">
        <v>45300</v>
      </c>
      <c r="J7" s="88" t="s">
        <v>338</v>
      </c>
      <c r="K7" s="91">
        <v>18</v>
      </c>
      <c r="L7" s="80"/>
      <c r="M7" s="93"/>
    </row>
    <row r="8" spans="1:13" ht="79.2" customHeight="1" x14ac:dyDescent="0.3">
      <c r="A8" s="97">
        <v>45035</v>
      </c>
      <c r="B8" s="98" t="s">
        <v>339</v>
      </c>
      <c r="C8" s="88">
        <v>2259</v>
      </c>
      <c r="D8" s="89">
        <v>23000186</v>
      </c>
      <c r="E8" s="99" t="s">
        <v>340</v>
      </c>
      <c r="F8" s="100" t="s">
        <v>341</v>
      </c>
      <c r="G8" s="90">
        <v>1036.98</v>
      </c>
      <c r="H8" s="89">
        <v>166</v>
      </c>
      <c r="I8" s="95">
        <v>45309</v>
      </c>
      <c r="J8" s="88" t="s">
        <v>271</v>
      </c>
      <c r="K8" s="91">
        <v>0</v>
      </c>
      <c r="L8" s="92"/>
      <c r="M8" s="94"/>
    </row>
    <row r="9" spans="1:13" ht="94.2" customHeight="1" x14ac:dyDescent="0.3">
      <c r="A9" s="97">
        <v>44991</v>
      </c>
      <c r="B9" s="104" t="s">
        <v>342</v>
      </c>
      <c r="C9" s="88">
        <v>1036</v>
      </c>
      <c r="D9" s="89">
        <v>23000131</v>
      </c>
      <c r="E9" s="99" t="s">
        <v>343</v>
      </c>
      <c r="F9" s="100" t="s">
        <v>344</v>
      </c>
      <c r="G9" s="90">
        <v>6713.04</v>
      </c>
      <c r="H9" s="89">
        <v>166</v>
      </c>
      <c r="I9" s="95">
        <v>45309</v>
      </c>
      <c r="J9" s="88" t="s">
        <v>271</v>
      </c>
      <c r="K9" s="91">
        <v>15</v>
      </c>
      <c r="L9" s="92"/>
      <c r="M9" s="94"/>
    </row>
    <row r="10" spans="1:13" ht="79.2" customHeight="1" x14ac:dyDescent="0.3">
      <c r="A10" s="97">
        <v>44992</v>
      </c>
      <c r="B10" s="98">
        <v>35</v>
      </c>
      <c r="C10" s="88">
        <v>956</v>
      </c>
      <c r="D10" s="89">
        <v>23000133</v>
      </c>
      <c r="E10" s="99" t="s">
        <v>345</v>
      </c>
      <c r="F10" s="100" t="s">
        <v>346</v>
      </c>
      <c r="G10" s="90">
        <v>2289</v>
      </c>
      <c r="H10" s="89">
        <v>166</v>
      </c>
      <c r="I10" s="95">
        <v>45309</v>
      </c>
      <c r="J10" s="88" t="s">
        <v>271</v>
      </c>
      <c r="K10" s="91">
        <v>15</v>
      </c>
      <c r="L10" s="92"/>
      <c r="M10" s="94"/>
    </row>
    <row r="11" spans="1:13" ht="79.2" customHeight="1" x14ac:dyDescent="0.3">
      <c r="A11" s="97">
        <v>45013</v>
      </c>
      <c r="B11" s="98" t="s">
        <v>347</v>
      </c>
      <c r="C11" s="88">
        <v>1674</v>
      </c>
      <c r="D11" s="89">
        <v>23000172</v>
      </c>
      <c r="E11" s="99" t="s">
        <v>348</v>
      </c>
      <c r="F11" s="100" t="s">
        <v>349</v>
      </c>
      <c r="G11" s="90">
        <v>1041.67</v>
      </c>
      <c r="H11" s="89">
        <v>166</v>
      </c>
      <c r="I11" s="95">
        <v>45309</v>
      </c>
      <c r="J11" s="88" t="s">
        <v>271</v>
      </c>
      <c r="K11" s="91">
        <v>15</v>
      </c>
      <c r="L11" s="92"/>
      <c r="M11" s="94"/>
    </row>
    <row r="12" spans="1:13" ht="79.2" customHeight="1" x14ac:dyDescent="0.3">
      <c r="A12" s="97">
        <v>45033</v>
      </c>
      <c r="B12" s="103" t="s">
        <v>350</v>
      </c>
      <c r="C12" s="88">
        <v>1068</v>
      </c>
      <c r="D12" s="89">
        <v>23000175</v>
      </c>
      <c r="E12" s="99" t="s">
        <v>351</v>
      </c>
      <c r="F12" s="100" t="s">
        <v>352</v>
      </c>
      <c r="G12" s="90">
        <v>441</v>
      </c>
      <c r="H12" s="89">
        <v>166</v>
      </c>
      <c r="I12" s="95">
        <v>45309</v>
      </c>
      <c r="J12" s="88" t="s">
        <v>271</v>
      </c>
      <c r="K12" s="91">
        <v>0</v>
      </c>
      <c r="L12" s="92"/>
      <c r="M12" s="94"/>
    </row>
    <row r="13" spans="1:13" ht="79.2" customHeight="1" x14ac:dyDescent="0.3">
      <c r="A13" s="97">
        <v>45041</v>
      </c>
      <c r="B13" s="104" t="s">
        <v>353</v>
      </c>
      <c r="C13" s="88">
        <v>1810</v>
      </c>
      <c r="D13" s="89">
        <v>23000207</v>
      </c>
      <c r="E13" s="99" t="s">
        <v>354</v>
      </c>
      <c r="F13" s="100" t="s">
        <v>355</v>
      </c>
      <c r="G13" s="90">
        <v>142.19999999999999</v>
      </c>
      <c r="H13" s="89">
        <v>166</v>
      </c>
      <c r="I13" s="95">
        <v>45309</v>
      </c>
      <c r="J13" s="88" t="s">
        <v>271</v>
      </c>
      <c r="K13" s="91">
        <v>0</v>
      </c>
      <c r="L13" s="92"/>
      <c r="M13" s="94"/>
    </row>
    <row r="14" spans="1:13" ht="79.2" customHeight="1" x14ac:dyDescent="0.3">
      <c r="A14" s="97">
        <v>45063</v>
      </c>
      <c r="B14" s="104" t="s">
        <v>356</v>
      </c>
      <c r="C14" s="88">
        <v>2250</v>
      </c>
      <c r="D14" s="89">
        <v>23000231</v>
      </c>
      <c r="E14" s="99" t="s">
        <v>357</v>
      </c>
      <c r="F14" s="100" t="s">
        <v>358</v>
      </c>
      <c r="G14" s="90">
        <v>260</v>
      </c>
      <c r="H14" s="89">
        <v>166</v>
      </c>
      <c r="I14" s="95">
        <v>45309</v>
      </c>
      <c r="J14" s="88" t="s">
        <v>271</v>
      </c>
      <c r="K14" s="91">
        <v>0</v>
      </c>
      <c r="L14" s="92"/>
      <c r="M14" s="94"/>
    </row>
    <row r="15" spans="1:13" ht="79.2" customHeight="1" x14ac:dyDescent="0.3">
      <c r="A15" s="97">
        <v>45064</v>
      </c>
      <c r="B15" s="104" t="s">
        <v>359</v>
      </c>
      <c r="C15" s="88">
        <v>1701</v>
      </c>
      <c r="D15" s="89">
        <v>23000235</v>
      </c>
      <c r="E15" s="99" t="s">
        <v>360</v>
      </c>
      <c r="F15" s="100" t="s">
        <v>361</v>
      </c>
      <c r="G15" s="90">
        <v>20.83</v>
      </c>
      <c r="H15" s="89">
        <v>166</v>
      </c>
      <c r="I15" s="95">
        <v>45309</v>
      </c>
      <c r="J15" s="88" t="s">
        <v>271</v>
      </c>
      <c r="K15" s="91">
        <v>0</v>
      </c>
      <c r="L15" s="92"/>
      <c r="M15" s="94"/>
    </row>
    <row r="16" spans="1:13" ht="70.05" customHeight="1" x14ac:dyDescent="0.3">
      <c r="A16" s="97">
        <v>45063</v>
      </c>
      <c r="B16" s="104" t="s">
        <v>362</v>
      </c>
      <c r="C16" s="88">
        <v>1370</v>
      </c>
      <c r="D16" s="89">
        <v>23000232</v>
      </c>
      <c r="E16" s="99" t="s">
        <v>363</v>
      </c>
      <c r="F16" s="100" t="s">
        <v>364</v>
      </c>
      <c r="G16" s="90">
        <v>20.83</v>
      </c>
      <c r="H16" s="89">
        <v>166</v>
      </c>
      <c r="I16" s="95">
        <v>45309</v>
      </c>
      <c r="J16" s="88" t="s">
        <v>271</v>
      </c>
      <c r="K16" s="91">
        <v>0</v>
      </c>
      <c r="L16" s="92"/>
      <c r="M16" s="94"/>
    </row>
    <row r="17" spans="1:13" ht="70.05" customHeight="1" x14ac:dyDescent="0.3">
      <c r="A17" s="97">
        <v>45092</v>
      </c>
      <c r="B17" s="104" t="s">
        <v>365</v>
      </c>
      <c r="C17" s="88">
        <v>3984</v>
      </c>
      <c r="D17" s="89">
        <v>23000266</v>
      </c>
      <c r="E17" s="99" t="s">
        <v>366</v>
      </c>
      <c r="F17" s="100" t="s">
        <v>367</v>
      </c>
      <c r="G17" s="90">
        <v>361.84</v>
      </c>
      <c r="H17" s="89">
        <v>166</v>
      </c>
      <c r="I17" s="95">
        <v>45309</v>
      </c>
      <c r="J17" s="88" t="s">
        <v>271</v>
      </c>
      <c r="K17" s="91">
        <v>0</v>
      </c>
      <c r="L17" s="92"/>
      <c r="M17" s="94"/>
    </row>
    <row r="18" spans="1:13" ht="97.2" customHeight="1" x14ac:dyDescent="0.3">
      <c r="A18" s="97"/>
      <c r="B18" s="98"/>
      <c r="C18" s="88"/>
      <c r="D18" s="89"/>
      <c r="E18" s="99" t="s">
        <v>368</v>
      </c>
      <c r="F18" s="100" t="s">
        <v>369</v>
      </c>
      <c r="G18" s="90">
        <v>34</v>
      </c>
      <c r="H18" s="89">
        <v>166</v>
      </c>
      <c r="I18" s="95">
        <v>45309</v>
      </c>
      <c r="J18" s="88" t="s">
        <v>271</v>
      </c>
      <c r="K18" s="91">
        <v>0</v>
      </c>
      <c r="L18" s="92"/>
      <c r="M18" s="94"/>
    </row>
    <row r="19" spans="1:13" ht="70.05" customHeight="1" x14ac:dyDescent="0.3">
      <c r="A19" s="97">
        <v>45091</v>
      </c>
      <c r="B19" s="104" t="s">
        <v>370</v>
      </c>
      <c r="C19" s="88">
        <v>2873</v>
      </c>
      <c r="D19" s="89">
        <v>23000263</v>
      </c>
      <c r="E19" s="99" t="s">
        <v>371</v>
      </c>
      <c r="F19" s="100" t="s">
        <v>372</v>
      </c>
      <c r="G19" s="90">
        <v>64.680000000000007</v>
      </c>
      <c r="H19" s="89">
        <v>166</v>
      </c>
      <c r="I19" s="95">
        <v>45309</v>
      </c>
      <c r="J19" s="88" t="s">
        <v>271</v>
      </c>
      <c r="K19" s="91">
        <v>0</v>
      </c>
      <c r="L19" s="92"/>
      <c r="M19" s="94"/>
    </row>
    <row r="20" spans="1:13" ht="70.05" customHeight="1" x14ac:dyDescent="0.3">
      <c r="A20" s="97">
        <v>45099</v>
      </c>
      <c r="B20" s="104" t="s">
        <v>373</v>
      </c>
      <c r="C20" s="88">
        <v>1577</v>
      </c>
      <c r="D20" s="89">
        <v>23000290</v>
      </c>
      <c r="E20" s="99" t="s">
        <v>374</v>
      </c>
      <c r="F20" s="100" t="s">
        <v>375</v>
      </c>
      <c r="G20" s="90">
        <v>15</v>
      </c>
      <c r="H20" s="89">
        <v>166</v>
      </c>
      <c r="I20" s="95">
        <v>45309</v>
      </c>
      <c r="J20" s="88" t="s">
        <v>271</v>
      </c>
      <c r="K20" s="91">
        <v>0</v>
      </c>
      <c r="L20" s="92"/>
      <c r="M20" s="94"/>
    </row>
    <row r="21" spans="1:13" ht="70.05" customHeight="1" x14ac:dyDescent="0.3">
      <c r="A21" s="97">
        <v>45104</v>
      </c>
      <c r="B21" s="104" t="s">
        <v>376</v>
      </c>
      <c r="C21" s="88">
        <v>2626</v>
      </c>
      <c r="D21" s="89">
        <v>23000314</v>
      </c>
      <c r="E21" s="99" t="s">
        <v>377</v>
      </c>
      <c r="F21" s="100" t="s">
        <v>378</v>
      </c>
      <c r="G21" s="90">
        <v>35</v>
      </c>
      <c r="H21" s="89">
        <v>166</v>
      </c>
      <c r="I21" s="95">
        <v>45309</v>
      </c>
      <c r="J21" s="88" t="s">
        <v>271</v>
      </c>
      <c r="K21" s="91">
        <v>0</v>
      </c>
      <c r="L21" s="92"/>
      <c r="M21" s="94"/>
    </row>
    <row r="22" spans="1:13" ht="70.05" customHeight="1" x14ac:dyDescent="0.3">
      <c r="A22" s="97">
        <v>45103</v>
      </c>
      <c r="B22" s="104" t="s">
        <v>379</v>
      </c>
      <c r="C22" s="88">
        <v>1893</v>
      </c>
      <c r="D22" s="89">
        <v>23000313</v>
      </c>
      <c r="E22" s="99" t="s">
        <v>380</v>
      </c>
      <c r="F22" s="100" t="s">
        <v>381</v>
      </c>
      <c r="G22" s="90">
        <v>1593.74</v>
      </c>
      <c r="H22" s="89">
        <v>166</v>
      </c>
      <c r="I22" s="95">
        <v>45309</v>
      </c>
      <c r="J22" s="88" t="s">
        <v>271</v>
      </c>
      <c r="K22" s="91">
        <v>0</v>
      </c>
      <c r="L22" s="92"/>
      <c r="M22" s="94"/>
    </row>
    <row r="23" spans="1:13" ht="70.05" customHeight="1" x14ac:dyDescent="0.3">
      <c r="A23" s="97">
        <v>45103</v>
      </c>
      <c r="B23" s="104" t="s">
        <v>382</v>
      </c>
      <c r="C23" s="88">
        <v>2246</v>
      </c>
      <c r="D23" s="89">
        <v>23000312</v>
      </c>
      <c r="E23" s="99" t="s">
        <v>383</v>
      </c>
      <c r="F23" s="100" t="s">
        <v>384</v>
      </c>
      <c r="G23" s="90">
        <v>2421.77</v>
      </c>
      <c r="H23" s="89">
        <v>166</v>
      </c>
      <c r="I23" s="95">
        <v>45309</v>
      </c>
      <c r="J23" s="88" t="s">
        <v>271</v>
      </c>
      <c r="K23" s="91">
        <v>0</v>
      </c>
      <c r="L23" s="92"/>
      <c r="M23" s="94"/>
    </row>
    <row r="24" spans="1:13" ht="70.05" customHeight="1" x14ac:dyDescent="0.3">
      <c r="A24" s="97">
        <v>45068</v>
      </c>
      <c r="B24" s="104" t="s">
        <v>385</v>
      </c>
      <c r="C24" s="88">
        <v>1368</v>
      </c>
      <c r="D24" s="89">
        <v>23000243</v>
      </c>
      <c r="E24" s="99" t="s">
        <v>386</v>
      </c>
      <c r="F24" s="100" t="s">
        <v>387</v>
      </c>
      <c r="G24" s="90">
        <v>14.85</v>
      </c>
      <c r="H24" s="89">
        <v>166</v>
      </c>
      <c r="I24" s="95">
        <v>45309</v>
      </c>
      <c r="J24" s="88" t="s">
        <v>271</v>
      </c>
      <c r="K24" s="91">
        <v>0</v>
      </c>
      <c r="L24" s="92"/>
      <c r="M24" s="94"/>
    </row>
    <row r="25" spans="1:13" ht="70.05" customHeight="1" x14ac:dyDescent="0.3">
      <c r="A25" s="97">
        <v>45111</v>
      </c>
      <c r="B25" s="98">
        <v>2372</v>
      </c>
      <c r="C25" s="88">
        <v>1724</v>
      </c>
      <c r="D25" s="89">
        <v>23000320</v>
      </c>
      <c r="E25" s="99" t="s">
        <v>388</v>
      </c>
      <c r="F25" s="100" t="s">
        <v>389</v>
      </c>
      <c r="G25" s="90">
        <v>31.6</v>
      </c>
      <c r="H25" s="89">
        <v>166</v>
      </c>
      <c r="I25" s="95">
        <v>45309</v>
      </c>
      <c r="J25" s="88" t="s">
        <v>271</v>
      </c>
      <c r="K25" s="91">
        <v>0</v>
      </c>
      <c r="L25" s="92"/>
      <c r="M25" s="94"/>
    </row>
    <row r="26" spans="1:13" ht="70.05" customHeight="1" x14ac:dyDescent="0.3">
      <c r="A26" s="97">
        <v>45071</v>
      </c>
      <c r="B26" s="104" t="s">
        <v>390</v>
      </c>
      <c r="C26" s="88">
        <v>2208</v>
      </c>
      <c r="D26" s="89">
        <v>23000252</v>
      </c>
      <c r="E26" s="99" t="s">
        <v>391</v>
      </c>
      <c r="F26" s="100" t="s">
        <v>392</v>
      </c>
      <c r="G26" s="90">
        <v>150</v>
      </c>
      <c r="H26" s="89">
        <v>166</v>
      </c>
      <c r="I26" s="95">
        <v>45309</v>
      </c>
      <c r="J26" s="88" t="s">
        <v>271</v>
      </c>
      <c r="K26" s="91">
        <v>0</v>
      </c>
      <c r="L26" s="92"/>
      <c r="M26" s="94"/>
    </row>
    <row r="27" spans="1:13" ht="70.05" customHeight="1" x14ac:dyDescent="0.3">
      <c r="A27" s="97">
        <v>45077</v>
      </c>
      <c r="B27" s="104" t="s">
        <v>393</v>
      </c>
      <c r="C27" s="88">
        <v>2399</v>
      </c>
      <c r="D27" s="89">
        <v>23000258</v>
      </c>
      <c r="E27" s="99" t="s">
        <v>394</v>
      </c>
      <c r="F27" s="100" t="s">
        <v>395</v>
      </c>
      <c r="G27" s="90">
        <v>14.85</v>
      </c>
      <c r="H27" s="89">
        <v>166</v>
      </c>
      <c r="I27" s="95">
        <v>45309</v>
      </c>
      <c r="J27" s="88" t="s">
        <v>271</v>
      </c>
      <c r="K27" s="91">
        <v>0</v>
      </c>
      <c r="L27" s="92"/>
      <c r="M27" s="94"/>
    </row>
    <row r="28" spans="1:13" ht="70.05" customHeight="1" x14ac:dyDescent="0.3">
      <c r="A28" s="97">
        <v>45079</v>
      </c>
      <c r="B28" s="104" t="s">
        <v>396</v>
      </c>
      <c r="C28" s="88">
        <v>2875</v>
      </c>
      <c r="D28" s="89">
        <v>23000260</v>
      </c>
      <c r="E28" s="99" t="s">
        <v>397</v>
      </c>
      <c r="F28" s="100" t="s">
        <v>398</v>
      </c>
      <c r="G28" s="90">
        <v>127.67</v>
      </c>
      <c r="H28" s="89">
        <v>166</v>
      </c>
      <c r="I28" s="95">
        <v>45309</v>
      </c>
      <c r="J28" s="88" t="s">
        <v>271</v>
      </c>
      <c r="K28" s="91">
        <v>0</v>
      </c>
      <c r="L28" s="92"/>
      <c r="M28" s="94"/>
    </row>
    <row r="29" spans="1:13" ht="89.4" customHeight="1" x14ac:dyDescent="0.3">
      <c r="A29" s="97">
        <v>45071</v>
      </c>
      <c r="B29" s="104" t="s">
        <v>399</v>
      </c>
      <c r="C29" s="88">
        <v>2245</v>
      </c>
      <c r="D29" s="89">
        <v>23000249</v>
      </c>
      <c r="E29" s="99" t="s">
        <v>400</v>
      </c>
      <c r="F29" s="100" t="s">
        <v>401</v>
      </c>
      <c r="G29" s="90">
        <v>114</v>
      </c>
      <c r="H29" s="89">
        <v>166</v>
      </c>
      <c r="I29" s="95">
        <v>45309</v>
      </c>
      <c r="J29" s="88" t="s">
        <v>271</v>
      </c>
      <c r="K29" s="91">
        <v>0</v>
      </c>
      <c r="L29" s="92"/>
      <c r="M29" s="94"/>
    </row>
    <row r="30" spans="1:13" ht="70.05" customHeight="1" x14ac:dyDescent="0.3">
      <c r="A30" s="97">
        <v>45124</v>
      </c>
      <c r="B30" s="104" t="s">
        <v>402</v>
      </c>
      <c r="C30" s="88">
        <v>3060</v>
      </c>
      <c r="D30" s="89">
        <v>23000329</v>
      </c>
      <c r="E30" s="99" t="s">
        <v>403</v>
      </c>
      <c r="F30" s="100" t="s">
        <v>404</v>
      </c>
      <c r="G30" s="90">
        <v>450</v>
      </c>
      <c r="H30" s="89">
        <v>166</v>
      </c>
      <c r="I30" s="95">
        <v>45309</v>
      </c>
      <c r="J30" s="88" t="s">
        <v>271</v>
      </c>
      <c r="K30" s="91">
        <v>15</v>
      </c>
      <c r="L30" s="92"/>
      <c r="M30" s="94"/>
    </row>
    <row r="31" spans="1:13" ht="70.05" customHeight="1" x14ac:dyDescent="0.3">
      <c r="A31" s="97">
        <v>45113</v>
      </c>
      <c r="B31" s="104" t="s">
        <v>405</v>
      </c>
      <c r="C31" s="88">
        <v>3061</v>
      </c>
      <c r="D31" s="89">
        <v>23000327</v>
      </c>
      <c r="E31" s="99" t="s">
        <v>406</v>
      </c>
      <c r="F31" s="100" t="s">
        <v>407</v>
      </c>
      <c r="G31" s="90">
        <v>900</v>
      </c>
      <c r="H31" s="89">
        <v>166</v>
      </c>
      <c r="I31" s="95">
        <v>45309</v>
      </c>
      <c r="J31" s="88" t="s">
        <v>271</v>
      </c>
      <c r="K31" s="91">
        <v>15</v>
      </c>
      <c r="L31" s="92"/>
      <c r="M31" s="94"/>
    </row>
    <row r="32" spans="1:13" ht="70.05" customHeight="1" x14ac:dyDescent="0.3">
      <c r="A32" s="97">
        <v>45274</v>
      </c>
      <c r="B32" s="98">
        <v>5208</v>
      </c>
      <c r="C32" s="88">
        <v>9705</v>
      </c>
      <c r="D32" s="89">
        <v>19163627</v>
      </c>
      <c r="E32" s="99" t="s">
        <v>200</v>
      </c>
      <c r="F32" s="100" t="s">
        <v>201</v>
      </c>
      <c r="G32" s="90">
        <v>799.73</v>
      </c>
      <c r="H32" s="89">
        <v>54</v>
      </c>
      <c r="I32" s="95">
        <v>45301</v>
      </c>
      <c r="J32" s="88" t="s">
        <v>202</v>
      </c>
      <c r="K32" s="91">
        <v>0</v>
      </c>
      <c r="L32" s="92"/>
      <c r="M32" s="94"/>
    </row>
    <row r="33" spans="1:13" ht="70.05" customHeight="1" x14ac:dyDescent="0.3">
      <c r="A33" s="97">
        <v>45279</v>
      </c>
      <c r="B33" s="98" t="s">
        <v>203</v>
      </c>
      <c r="C33" s="88">
        <v>2064</v>
      </c>
      <c r="D33" s="89">
        <v>19163679</v>
      </c>
      <c r="E33" s="99" t="s">
        <v>204</v>
      </c>
      <c r="F33" s="100" t="s">
        <v>205</v>
      </c>
      <c r="G33" s="90">
        <v>60</v>
      </c>
      <c r="H33" s="89">
        <v>55</v>
      </c>
      <c r="I33" s="87">
        <v>45301</v>
      </c>
      <c r="J33" s="88" t="s">
        <v>206</v>
      </c>
      <c r="K33" s="91">
        <v>15</v>
      </c>
      <c r="L33" s="92"/>
      <c r="M33" s="94"/>
    </row>
    <row r="34" spans="1:13" ht="70.05" customHeight="1" x14ac:dyDescent="0.3">
      <c r="A34" s="97">
        <v>45274</v>
      </c>
      <c r="B34" s="98" t="s">
        <v>207</v>
      </c>
      <c r="C34" s="88">
        <v>10378</v>
      </c>
      <c r="D34" s="89">
        <v>19163628</v>
      </c>
      <c r="E34" s="99" t="s">
        <v>208</v>
      </c>
      <c r="F34" s="100" t="s">
        <v>209</v>
      </c>
      <c r="G34" s="90">
        <v>3428.14</v>
      </c>
      <c r="H34" s="89">
        <v>56</v>
      </c>
      <c r="I34" s="87">
        <v>45301</v>
      </c>
      <c r="J34" s="88" t="s">
        <v>210</v>
      </c>
      <c r="K34" s="91">
        <v>15</v>
      </c>
      <c r="L34" s="92"/>
      <c r="M34" s="94"/>
    </row>
    <row r="35" spans="1:13" ht="70.05" customHeight="1" x14ac:dyDescent="0.3">
      <c r="A35" s="97">
        <v>45279</v>
      </c>
      <c r="B35" s="98" t="s">
        <v>211</v>
      </c>
      <c r="C35" s="88">
        <v>10312</v>
      </c>
      <c r="D35" s="89">
        <v>19163659</v>
      </c>
      <c r="E35" s="99" t="s">
        <v>212</v>
      </c>
      <c r="F35" s="100" t="s">
        <v>213</v>
      </c>
      <c r="G35" s="90">
        <v>900</v>
      </c>
      <c r="H35" s="89">
        <v>57</v>
      </c>
      <c r="I35" s="87">
        <v>45301</v>
      </c>
      <c r="J35" s="88" t="s">
        <v>214</v>
      </c>
      <c r="K35" s="91">
        <v>18</v>
      </c>
      <c r="L35" s="92"/>
      <c r="M35" s="94"/>
    </row>
    <row r="36" spans="1:13" ht="70.05" customHeight="1" x14ac:dyDescent="0.3">
      <c r="A36" s="97">
        <v>45280</v>
      </c>
      <c r="B36" s="101" t="s">
        <v>215</v>
      </c>
      <c r="C36" s="88">
        <v>10442</v>
      </c>
      <c r="D36" s="89">
        <v>19163684</v>
      </c>
      <c r="E36" s="99" t="s">
        <v>216</v>
      </c>
      <c r="F36" s="100" t="s">
        <v>217</v>
      </c>
      <c r="G36" s="90">
        <v>1958.21</v>
      </c>
      <c r="H36" s="89">
        <v>63</v>
      </c>
      <c r="I36" s="87">
        <v>45302</v>
      </c>
      <c r="J36" s="88" t="s">
        <v>218</v>
      </c>
      <c r="K36" s="91">
        <v>0</v>
      </c>
      <c r="L36" s="92"/>
      <c r="M36" s="94"/>
    </row>
    <row r="37" spans="1:13" ht="70.05" customHeight="1" x14ac:dyDescent="0.3">
      <c r="A37" s="97">
        <v>45279</v>
      </c>
      <c r="B37" s="102" t="s">
        <v>219</v>
      </c>
      <c r="C37" s="88">
        <v>6730</v>
      </c>
      <c r="D37" s="89">
        <v>19163664</v>
      </c>
      <c r="E37" s="99" t="s">
        <v>220</v>
      </c>
      <c r="F37" s="100" t="s">
        <v>221</v>
      </c>
      <c r="G37" s="90">
        <v>23.63</v>
      </c>
      <c r="H37" s="89">
        <v>64</v>
      </c>
      <c r="I37" s="87">
        <v>45302</v>
      </c>
      <c r="J37" s="88" t="s">
        <v>222</v>
      </c>
      <c r="K37" s="91">
        <v>18</v>
      </c>
      <c r="L37" s="92"/>
      <c r="M37" s="94"/>
    </row>
    <row r="38" spans="1:13" ht="112.2" customHeight="1" x14ac:dyDescent="0.3">
      <c r="A38" s="97">
        <v>45281</v>
      </c>
      <c r="B38" s="102" t="s">
        <v>223</v>
      </c>
      <c r="C38" s="88">
        <v>4133</v>
      </c>
      <c r="D38" s="89">
        <v>19163693</v>
      </c>
      <c r="E38" s="99" t="s">
        <v>224</v>
      </c>
      <c r="F38" s="100" t="s">
        <v>225</v>
      </c>
      <c r="G38" s="90">
        <v>17.600000000000001</v>
      </c>
      <c r="H38" s="89">
        <v>65</v>
      </c>
      <c r="I38" s="87">
        <v>45302</v>
      </c>
      <c r="J38" s="88" t="s">
        <v>226</v>
      </c>
      <c r="K38" s="91">
        <v>15</v>
      </c>
      <c r="L38" s="92"/>
      <c r="M38" s="94"/>
    </row>
    <row r="39" spans="1:13" ht="70.05" customHeight="1" x14ac:dyDescent="0.3">
      <c r="A39" s="97">
        <v>45307</v>
      </c>
      <c r="B39" s="102" t="s">
        <v>227</v>
      </c>
      <c r="C39" s="88">
        <v>7764</v>
      </c>
      <c r="D39" s="89">
        <v>19163665</v>
      </c>
      <c r="E39" s="99" t="s">
        <v>413</v>
      </c>
      <c r="F39" s="100" t="s">
        <v>228</v>
      </c>
      <c r="G39" s="90">
        <v>666.09</v>
      </c>
      <c r="H39" s="89">
        <v>91</v>
      </c>
      <c r="I39" s="87">
        <v>45306</v>
      </c>
      <c r="J39" s="88" t="s">
        <v>229</v>
      </c>
      <c r="K39" s="91">
        <v>9</v>
      </c>
      <c r="L39" s="92"/>
      <c r="M39" s="94"/>
    </row>
    <row r="40" spans="1:13" ht="70.05" customHeight="1" x14ac:dyDescent="0.3">
      <c r="A40" s="97">
        <v>45282</v>
      </c>
      <c r="B40" s="98" t="s">
        <v>230</v>
      </c>
      <c r="C40" s="88">
        <v>4444</v>
      </c>
      <c r="D40" s="89">
        <v>19163694</v>
      </c>
      <c r="E40" s="99" t="s">
        <v>414</v>
      </c>
      <c r="F40" s="100" t="s">
        <v>231</v>
      </c>
      <c r="G40" s="90">
        <v>2276.9299999999998</v>
      </c>
      <c r="H40" s="89">
        <v>92</v>
      </c>
      <c r="I40" s="87">
        <v>45306</v>
      </c>
      <c r="J40" s="88" t="s">
        <v>232</v>
      </c>
      <c r="K40" s="91">
        <v>9</v>
      </c>
      <c r="L40" s="92"/>
      <c r="M40" s="94"/>
    </row>
    <row r="41" spans="1:13" ht="87" customHeight="1" x14ac:dyDescent="0.3">
      <c r="A41" s="97">
        <v>45286</v>
      </c>
      <c r="B41" s="98" t="s">
        <v>233</v>
      </c>
      <c r="C41" s="98">
        <v>10612</v>
      </c>
      <c r="D41" s="89">
        <v>19163743</v>
      </c>
      <c r="E41" s="99" t="s">
        <v>415</v>
      </c>
      <c r="F41" s="100" t="s">
        <v>234</v>
      </c>
      <c r="G41" s="90">
        <v>46.67</v>
      </c>
      <c r="H41" s="89">
        <v>93</v>
      </c>
      <c r="I41" s="87">
        <v>45306</v>
      </c>
      <c r="J41" s="88" t="s">
        <v>235</v>
      </c>
      <c r="K41" s="91">
        <v>18</v>
      </c>
      <c r="L41" s="92"/>
      <c r="M41" s="94"/>
    </row>
    <row r="42" spans="1:13" ht="70.05" customHeight="1" x14ac:dyDescent="0.3">
      <c r="A42" s="97">
        <v>45287</v>
      </c>
      <c r="B42" s="98" t="s">
        <v>236</v>
      </c>
      <c r="C42" s="88">
        <v>1139</v>
      </c>
      <c r="D42" s="89">
        <v>19163712</v>
      </c>
      <c r="E42" s="99" t="s">
        <v>416</v>
      </c>
      <c r="F42" s="100" t="s">
        <v>237</v>
      </c>
      <c r="G42" s="90">
        <v>198</v>
      </c>
      <c r="H42" s="89">
        <v>94</v>
      </c>
      <c r="I42" s="87">
        <v>45306</v>
      </c>
      <c r="J42" s="88" t="s">
        <v>238</v>
      </c>
      <c r="K42" s="91">
        <v>15</v>
      </c>
      <c r="L42" s="92"/>
      <c r="M42" s="94"/>
    </row>
    <row r="43" spans="1:13" ht="70.05" customHeight="1" x14ac:dyDescent="0.3">
      <c r="A43" s="97">
        <v>45287</v>
      </c>
      <c r="B43" s="98" t="s">
        <v>239</v>
      </c>
      <c r="C43" s="88">
        <v>1135</v>
      </c>
      <c r="D43" s="89">
        <v>19163713</v>
      </c>
      <c r="E43" s="99" t="s">
        <v>417</v>
      </c>
      <c r="F43" s="100" t="s">
        <v>240</v>
      </c>
      <c r="G43" s="90">
        <v>237.6</v>
      </c>
      <c r="H43" s="89">
        <v>95</v>
      </c>
      <c r="I43" s="87">
        <v>45306</v>
      </c>
      <c r="J43" s="88" t="s">
        <v>241</v>
      </c>
      <c r="K43" s="91">
        <v>15</v>
      </c>
      <c r="L43" s="92"/>
      <c r="M43" s="94"/>
    </row>
    <row r="44" spans="1:13" ht="70.05" customHeight="1" x14ac:dyDescent="0.3">
      <c r="A44" s="97">
        <v>45287</v>
      </c>
      <c r="B44" s="98" t="s">
        <v>242</v>
      </c>
      <c r="C44" s="88">
        <v>8332</v>
      </c>
      <c r="D44" s="89">
        <v>19163714</v>
      </c>
      <c r="E44" s="99" t="s">
        <v>418</v>
      </c>
      <c r="F44" s="100" t="s">
        <v>243</v>
      </c>
      <c r="G44" s="90">
        <v>15</v>
      </c>
      <c r="H44" s="89">
        <v>96</v>
      </c>
      <c r="I44" s="87">
        <v>45306</v>
      </c>
      <c r="J44" s="88" t="s">
        <v>244</v>
      </c>
      <c r="K44" s="91">
        <v>9</v>
      </c>
      <c r="L44" s="92"/>
      <c r="M44" s="94"/>
    </row>
    <row r="45" spans="1:13" ht="70.05" customHeight="1" x14ac:dyDescent="0.3">
      <c r="A45" s="97">
        <v>45287</v>
      </c>
      <c r="B45" s="98" t="s">
        <v>245</v>
      </c>
      <c r="C45" s="88">
        <v>10548</v>
      </c>
      <c r="D45" s="89">
        <v>19163715</v>
      </c>
      <c r="E45" s="99" t="s">
        <v>419</v>
      </c>
      <c r="F45" s="100" t="s">
        <v>246</v>
      </c>
      <c r="G45" s="90">
        <v>900</v>
      </c>
      <c r="H45" s="89">
        <v>97</v>
      </c>
      <c r="I45" s="87">
        <v>45306</v>
      </c>
      <c r="J45" s="88" t="s">
        <v>247</v>
      </c>
      <c r="K45" s="91">
        <v>18</v>
      </c>
      <c r="L45" s="92"/>
      <c r="M45" s="94"/>
    </row>
    <row r="46" spans="1:13" ht="70.05" customHeight="1" x14ac:dyDescent="0.3">
      <c r="A46" s="97">
        <v>45307</v>
      </c>
      <c r="B46" s="98" t="s">
        <v>248</v>
      </c>
      <c r="C46" s="88">
        <v>4704</v>
      </c>
      <c r="D46" s="89">
        <v>19163717</v>
      </c>
      <c r="E46" s="99" t="s">
        <v>420</v>
      </c>
      <c r="F46" s="100" t="s">
        <v>249</v>
      </c>
      <c r="G46" s="90">
        <v>26.44</v>
      </c>
      <c r="H46" s="89">
        <v>98</v>
      </c>
      <c r="I46" s="87">
        <v>45306</v>
      </c>
      <c r="J46" s="88" t="s">
        <v>250</v>
      </c>
      <c r="K46" s="91">
        <v>13</v>
      </c>
      <c r="L46" s="92"/>
      <c r="M46" s="94"/>
    </row>
    <row r="47" spans="1:13" ht="70.05" customHeight="1" x14ac:dyDescent="0.3">
      <c r="A47" s="97">
        <v>45307</v>
      </c>
      <c r="B47" s="98" t="s">
        <v>251</v>
      </c>
      <c r="C47" s="88">
        <v>4704</v>
      </c>
      <c r="D47" s="89">
        <v>19163718</v>
      </c>
      <c r="E47" s="99" t="s">
        <v>420</v>
      </c>
      <c r="F47" s="100" t="s">
        <v>252</v>
      </c>
      <c r="G47" s="90">
        <v>26.48</v>
      </c>
      <c r="H47" s="89">
        <v>99</v>
      </c>
      <c r="I47" s="87">
        <v>45306</v>
      </c>
      <c r="J47" s="88" t="s">
        <v>253</v>
      </c>
      <c r="K47" s="91">
        <v>13</v>
      </c>
      <c r="L47" s="92"/>
      <c r="M47" s="94"/>
    </row>
    <row r="48" spans="1:13" ht="70.05" customHeight="1" x14ac:dyDescent="0.3">
      <c r="A48" s="97">
        <v>45288</v>
      </c>
      <c r="B48" s="98" t="s">
        <v>254</v>
      </c>
      <c r="C48" s="88">
        <v>10654</v>
      </c>
      <c r="D48" s="89">
        <v>19163719</v>
      </c>
      <c r="E48" s="99" t="s">
        <v>421</v>
      </c>
      <c r="F48" s="100" t="s">
        <v>255</v>
      </c>
      <c r="G48" s="90">
        <v>14926.78</v>
      </c>
      <c r="H48" s="89">
        <v>100</v>
      </c>
      <c r="I48" s="87">
        <v>45306</v>
      </c>
      <c r="J48" s="88" t="s">
        <v>256</v>
      </c>
      <c r="K48" s="91">
        <v>15</v>
      </c>
      <c r="L48" s="92"/>
      <c r="M48" s="94"/>
    </row>
    <row r="49" spans="1:13" ht="70.05" customHeight="1" x14ac:dyDescent="0.3">
      <c r="A49" s="97">
        <v>45289</v>
      </c>
      <c r="B49" s="98" t="s">
        <v>257</v>
      </c>
      <c r="C49" s="88">
        <v>9023</v>
      </c>
      <c r="D49" s="89">
        <v>19163723</v>
      </c>
      <c r="E49" s="99" t="s">
        <v>422</v>
      </c>
      <c r="F49" s="100" t="s">
        <v>258</v>
      </c>
      <c r="G49" s="90">
        <v>326.25</v>
      </c>
      <c r="H49" s="89">
        <v>101</v>
      </c>
      <c r="I49" s="87">
        <v>45306</v>
      </c>
      <c r="J49" s="88" t="s">
        <v>259</v>
      </c>
      <c r="K49" s="91">
        <v>15</v>
      </c>
      <c r="L49" s="92"/>
      <c r="M49" s="94"/>
    </row>
    <row r="50" spans="1:13" ht="60" customHeight="1" x14ac:dyDescent="0.3">
      <c r="A50" s="97">
        <v>45290</v>
      </c>
      <c r="B50" s="98" t="s">
        <v>260</v>
      </c>
      <c r="C50" s="88">
        <v>7316</v>
      </c>
      <c r="D50" s="89">
        <v>19163744</v>
      </c>
      <c r="E50" s="99" t="s">
        <v>261</v>
      </c>
      <c r="F50" s="100" t="s">
        <v>261</v>
      </c>
      <c r="G50" s="90">
        <v>132</v>
      </c>
      <c r="H50" s="89">
        <v>102</v>
      </c>
      <c r="I50" s="87">
        <v>45306</v>
      </c>
      <c r="J50" s="88" t="s">
        <v>262</v>
      </c>
      <c r="K50" s="91">
        <v>18</v>
      </c>
      <c r="L50" s="92"/>
      <c r="M50" s="94"/>
    </row>
    <row r="51" spans="1:13" ht="70.05" customHeight="1" x14ac:dyDescent="0.3">
      <c r="A51" s="97">
        <v>45289</v>
      </c>
      <c r="B51" s="98" t="s">
        <v>263</v>
      </c>
      <c r="C51" s="88">
        <v>4962</v>
      </c>
      <c r="D51" s="89">
        <v>9163721</v>
      </c>
      <c r="E51" s="99" t="s">
        <v>264</v>
      </c>
      <c r="F51" s="100" t="s">
        <v>264</v>
      </c>
      <c r="G51" s="90">
        <v>95</v>
      </c>
      <c r="H51" s="89">
        <v>103</v>
      </c>
      <c r="I51" s="87">
        <v>45306</v>
      </c>
      <c r="J51" s="88" t="s">
        <v>265</v>
      </c>
      <c r="K51" s="91">
        <v>15</v>
      </c>
      <c r="L51" s="92"/>
      <c r="M51" s="94"/>
    </row>
    <row r="52" spans="1:13" ht="70.05" customHeight="1" x14ac:dyDescent="0.3">
      <c r="A52" s="97">
        <v>45290</v>
      </c>
      <c r="B52" s="98" t="s">
        <v>266</v>
      </c>
      <c r="C52" s="88">
        <v>8178</v>
      </c>
      <c r="D52" s="89">
        <v>19163742</v>
      </c>
      <c r="E52" s="99" t="s">
        <v>267</v>
      </c>
      <c r="F52" s="100" t="s">
        <v>267</v>
      </c>
      <c r="G52" s="90">
        <v>187.5</v>
      </c>
      <c r="H52" s="89">
        <v>104</v>
      </c>
      <c r="I52" s="96">
        <v>45306</v>
      </c>
      <c r="J52" s="88" t="s">
        <v>268</v>
      </c>
      <c r="K52" s="91">
        <v>15</v>
      </c>
      <c r="L52" s="92"/>
      <c r="M52" s="94"/>
    </row>
    <row r="53" spans="1:13" ht="70.05" customHeight="1" x14ac:dyDescent="0.3">
      <c r="A53" s="97">
        <v>45290</v>
      </c>
      <c r="B53" s="103" t="s">
        <v>269</v>
      </c>
      <c r="C53" s="88">
        <v>6529</v>
      </c>
      <c r="D53" s="89">
        <v>19163738</v>
      </c>
      <c r="E53" s="99" t="s">
        <v>423</v>
      </c>
      <c r="F53" s="100" t="s">
        <v>270</v>
      </c>
      <c r="G53" s="90">
        <v>12.75</v>
      </c>
      <c r="H53" s="89">
        <v>168</v>
      </c>
      <c r="I53" s="87">
        <v>45309</v>
      </c>
      <c r="J53" s="88" t="s">
        <v>271</v>
      </c>
      <c r="K53" s="91">
        <v>0</v>
      </c>
      <c r="L53" s="92"/>
      <c r="M53" s="94"/>
    </row>
    <row r="54" spans="1:13" ht="49.95" customHeight="1" x14ac:dyDescent="0.3">
      <c r="A54" s="97">
        <v>45290</v>
      </c>
      <c r="B54" s="98" t="s">
        <v>272</v>
      </c>
      <c r="C54" s="88">
        <v>4504</v>
      </c>
      <c r="D54" s="89">
        <v>19163739</v>
      </c>
      <c r="E54" s="99" t="s">
        <v>424</v>
      </c>
      <c r="F54" s="100" t="s">
        <v>273</v>
      </c>
      <c r="G54" s="90">
        <v>75</v>
      </c>
      <c r="H54" s="89">
        <v>169</v>
      </c>
      <c r="I54" s="87">
        <v>45309</v>
      </c>
      <c r="J54" s="88" t="s">
        <v>274</v>
      </c>
      <c r="K54" s="91">
        <v>15</v>
      </c>
      <c r="L54" s="92"/>
      <c r="M54" s="94"/>
    </row>
    <row r="55" spans="1:13" ht="49.95" customHeight="1" x14ac:dyDescent="0.3">
      <c r="A55" s="97">
        <v>45290</v>
      </c>
      <c r="B55" s="103" t="s">
        <v>275</v>
      </c>
      <c r="C55" s="88">
        <v>6697</v>
      </c>
      <c r="D55" s="89">
        <v>19163740</v>
      </c>
      <c r="E55" s="99" t="s">
        <v>425</v>
      </c>
      <c r="F55" s="100" t="s">
        <v>276</v>
      </c>
      <c r="G55" s="90">
        <v>36.5</v>
      </c>
      <c r="H55" s="89">
        <v>170</v>
      </c>
      <c r="I55" s="87">
        <v>45309</v>
      </c>
      <c r="J55" s="88" t="s">
        <v>277</v>
      </c>
      <c r="K55" s="91">
        <v>0</v>
      </c>
      <c r="L55" s="92"/>
      <c r="M55" s="94"/>
    </row>
    <row r="56" spans="1:13" ht="49.95" customHeight="1" x14ac:dyDescent="0.3">
      <c r="A56" s="97">
        <v>45290</v>
      </c>
      <c r="B56" s="98" t="s">
        <v>278</v>
      </c>
      <c r="C56" s="88">
        <v>10960</v>
      </c>
      <c r="D56" s="89">
        <v>19163724</v>
      </c>
      <c r="E56" s="99" t="s">
        <v>426</v>
      </c>
      <c r="F56" s="100" t="s">
        <v>279</v>
      </c>
      <c r="G56" s="90">
        <v>72</v>
      </c>
      <c r="H56" s="89">
        <v>178</v>
      </c>
      <c r="I56" s="87">
        <v>45310</v>
      </c>
      <c r="J56" s="88" t="s">
        <v>280</v>
      </c>
      <c r="K56" s="91">
        <v>18</v>
      </c>
      <c r="L56" s="92"/>
      <c r="M56" s="94"/>
    </row>
    <row r="57" spans="1:13" ht="49.95" customHeight="1" x14ac:dyDescent="0.3">
      <c r="A57" s="97">
        <v>45290</v>
      </c>
      <c r="B57" s="98" t="s">
        <v>281</v>
      </c>
      <c r="C57" s="88">
        <v>10084</v>
      </c>
      <c r="D57" s="89">
        <v>19163741</v>
      </c>
      <c r="E57" s="99" t="s">
        <v>427</v>
      </c>
      <c r="F57" s="100" t="s">
        <v>282</v>
      </c>
      <c r="G57" s="90">
        <v>200</v>
      </c>
      <c r="H57" s="89">
        <v>179</v>
      </c>
      <c r="I57" s="96">
        <v>45310</v>
      </c>
      <c r="J57" s="88" t="s">
        <v>283</v>
      </c>
      <c r="K57" s="91">
        <v>18</v>
      </c>
      <c r="L57" s="92"/>
      <c r="M57" s="94"/>
    </row>
    <row r="58" spans="1:13" ht="49.95" customHeight="1" x14ac:dyDescent="0.3">
      <c r="A58" s="97">
        <v>45290</v>
      </c>
      <c r="B58" s="98" t="s">
        <v>284</v>
      </c>
      <c r="C58" s="88">
        <v>8993</v>
      </c>
      <c r="D58" s="89">
        <v>19163737</v>
      </c>
      <c r="E58" s="99" t="s">
        <v>428</v>
      </c>
      <c r="F58" s="100" t="s">
        <v>285</v>
      </c>
      <c r="G58" s="90">
        <v>284.17</v>
      </c>
      <c r="H58" s="89">
        <v>180</v>
      </c>
      <c r="I58" s="87">
        <v>45310</v>
      </c>
      <c r="J58" s="88" t="s">
        <v>286</v>
      </c>
      <c r="K58" s="91">
        <v>15</v>
      </c>
      <c r="L58" s="92"/>
      <c r="M58" s="94"/>
    </row>
    <row r="59" spans="1:13" ht="49.95" customHeight="1" x14ac:dyDescent="0.3">
      <c r="A59" s="97">
        <v>45294</v>
      </c>
      <c r="B59" s="98" t="s">
        <v>287</v>
      </c>
      <c r="C59" s="88">
        <v>8122</v>
      </c>
      <c r="D59" s="89">
        <v>19163772</v>
      </c>
      <c r="E59" s="99" t="s">
        <v>429</v>
      </c>
      <c r="F59" s="100" t="s">
        <v>288</v>
      </c>
      <c r="G59" s="90">
        <v>308.91000000000003</v>
      </c>
      <c r="H59" s="89">
        <v>197</v>
      </c>
      <c r="I59" s="87">
        <v>45313</v>
      </c>
      <c r="J59" s="88" t="s">
        <v>289</v>
      </c>
      <c r="K59" s="91">
        <v>0</v>
      </c>
      <c r="L59" s="92"/>
      <c r="M59" s="94"/>
    </row>
    <row r="60" spans="1:13" ht="49.95" customHeight="1" x14ac:dyDescent="0.3">
      <c r="A60" s="97">
        <v>45266</v>
      </c>
      <c r="B60" s="98" t="s">
        <v>198</v>
      </c>
      <c r="C60" s="88">
        <v>2150</v>
      </c>
      <c r="D60" s="89">
        <v>19163570</v>
      </c>
      <c r="E60" s="99" t="s">
        <v>430</v>
      </c>
      <c r="F60" s="100" t="s">
        <v>199</v>
      </c>
      <c r="G60" s="90">
        <v>249.75</v>
      </c>
      <c r="H60" s="89">
        <v>198</v>
      </c>
      <c r="I60" s="87">
        <v>45313</v>
      </c>
      <c r="J60" s="88" t="s">
        <v>290</v>
      </c>
      <c r="K60" s="91">
        <v>9</v>
      </c>
      <c r="L60" s="92"/>
      <c r="M60" s="94"/>
    </row>
    <row r="61" spans="1:13" ht="49.95" customHeight="1" x14ac:dyDescent="0.3">
      <c r="A61" s="97">
        <v>45302</v>
      </c>
      <c r="B61" s="98" t="s">
        <v>291</v>
      </c>
      <c r="C61" s="88">
        <v>10696</v>
      </c>
      <c r="D61" s="89">
        <v>19163811</v>
      </c>
      <c r="E61" s="99" t="s">
        <v>431</v>
      </c>
      <c r="F61" s="100" t="s">
        <v>292</v>
      </c>
      <c r="G61" s="90">
        <v>396.48</v>
      </c>
      <c r="H61" s="89">
        <v>199</v>
      </c>
      <c r="I61" s="87">
        <v>45313</v>
      </c>
      <c r="J61" s="88" t="s">
        <v>293</v>
      </c>
      <c r="K61" s="91">
        <v>0</v>
      </c>
      <c r="L61" s="92"/>
      <c r="M61" s="94"/>
    </row>
    <row r="62" spans="1:13" ht="49.95" customHeight="1" x14ac:dyDescent="0.3">
      <c r="A62" s="97">
        <v>45296</v>
      </c>
      <c r="B62" s="98" t="s">
        <v>294</v>
      </c>
      <c r="C62" s="88">
        <v>3237</v>
      </c>
      <c r="D62" s="89">
        <v>19163793</v>
      </c>
      <c r="E62" s="99" t="s">
        <v>295</v>
      </c>
      <c r="F62" s="100" t="s">
        <v>296</v>
      </c>
      <c r="G62" s="90">
        <v>24</v>
      </c>
      <c r="H62" s="89">
        <v>204</v>
      </c>
      <c r="I62" s="87">
        <v>45314</v>
      </c>
      <c r="J62" s="88" t="s">
        <v>297</v>
      </c>
      <c r="K62" s="91">
        <v>18</v>
      </c>
      <c r="L62" s="92"/>
      <c r="M62" s="94"/>
    </row>
    <row r="63" spans="1:13" ht="49.95" customHeight="1" x14ac:dyDescent="0.3">
      <c r="A63" s="97">
        <v>45299</v>
      </c>
      <c r="B63" s="98" t="s">
        <v>298</v>
      </c>
      <c r="C63" s="88">
        <v>9067</v>
      </c>
      <c r="D63" s="89">
        <v>19163804</v>
      </c>
      <c r="E63" s="99" t="s">
        <v>299</v>
      </c>
      <c r="F63" s="100" t="s">
        <v>300</v>
      </c>
      <c r="G63" s="90">
        <v>375</v>
      </c>
      <c r="H63" s="89">
        <v>205</v>
      </c>
      <c r="I63" s="87">
        <v>45314</v>
      </c>
      <c r="J63" s="88" t="s">
        <v>301</v>
      </c>
      <c r="K63" s="91">
        <v>15</v>
      </c>
      <c r="L63" s="92"/>
      <c r="M63" s="94"/>
    </row>
    <row r="64" spans="1:13" ht="49.95" customHeight="1" x14ac:dyDescent="0.3">
      <c r="A64" s="97">
        <v>45296</v>
      </c>
      <c r="B64" s="103" t="s">
        <v>302</v>
      </c>
      <c r="C64" s="88">
        <v>5745</v>
      </c>
      <c r="D64" s="89">
        <v>19163794</v>
      </c>
      <c r="E64" s="99" t="s">
        <v>432</v>
      </c>
      <c r="F64" s="100" t="s">
        <v>303</v>
      </c>
      <c r="G64" s="90">
        <v>312.5</v>
      </c>
      <c r="H64" s="89">
        <v>282</v>
      </c>
      <c r="I64" s="87">
        <v>45317</v>
      </c>
      <c r="J64" s="88" t="s">
        <v>304</v>
      </c>
      <c r="K64" s="91">
        <v>18</v>
      </c>
      <c r="L64" s="92"/>
      <c r="M64" s="94"/>
    </row>
    <row r="65" spans="1:13" ht="49.95" customHeight="1" x14ac:dyDescent="0.3">
      <c r="A65" s="97">
        <v>45300</v>
      </c>
      <c r="B65" s="103" t="s">
        <v>305</v>
      </c>
      <c r="C65" s="88">
        <v>10586</v>
      </c>
      <c r="D65" s="89">
        <v>19163799</v>
      </c>
      <c r="E65" s="99" t="s">
        <v>433</v>
      </c>
      <c r="F65" s="100" t="s">
        <v>306</v>
      </c>
      <c r="G65" s="90">
        <v>136.54</v>
      </c>
      <c r="H65" s="89">
        <v>284</v>
      </c>
      <c r="I65" s="87">
        <v>45317</v>
      </c>
      <c r="J65" s="88" t="s">
        <v>307</v>
      </c>
      <c r="K65" s="91">
        <v>18</v>
      </c>
      <c r="L65" s="92"/>
      <c r="M65" s="94"/>
    </row>
    <row r="66" spans="1:13" ht="49.95" customHeight="1" x14ac:dyDescent="0.3">
      <c r="A66" s="97">
        <v>45296</v>
      </c>
      <c r="B66" s="104" t="s">
        <v>308</v>
      </c>
      <c r="C66" s="88">
        <v>9108</v>
      </c>
      <c r="D66" s="89">
        <v>19163801</v>
      </c>
      <c r="E66" s="99" t="s">
        <v>434</v>
      </c>
      <c r="F66" s="100" t="s">
        <v>309</v>
      </c>
      <c r="G66" s="90">
        <v>1698</v>
      </c>
      <c r="H66" s="89">
        <v>286</v>
      </c>
      <c r="I66" s="87">
        <v>45317</v>
      </c>
      <c r="J66" s="88" t="s">
        <v>310</v>
      </c>
      <c r="K66" s="91">
        <v>18</v>
      </c>
      <c r="L66" s="92"/>
      <c r="M66" s="94"/>
    </row>
    <row r="67" spans="1:13" ht="49.95" customHeight="1" x14ac:dyDescent="0.3">
      <c r="A67" s="97">
        <v>45300</v>
      </c>
      <c r="B67" s="103" t="s">
        <v>311</v>
      </c>
      <c r="C67" s="88">
        <v>10583</v>
      </c>
      <c r="D67" s="89">
        <v>19163805</v>
      </c>
      <c r="E67" s="99" t="s">
        <v>435</v>
      </c>
      <c r="F67" s="100" t="s">
        <v>312</v>
      </c>
      <c r="G67" s="90">
        <v>157.54</v>
      </c>
      <c r="H67" s="89">
        <v>291</v>
      </c>
      <c r="I67" s="87">
        <v>45317</v>
      </c>
      <c r="J67" s="88" t="s">
        <v>313</v>
      </c>
      <c r="K67" s="91">
        <v>18</v>
      </c>
      <c r="L67" s="92"/>
      <c r="M67" s="94"/>
    </row>
    <row r="68" spans="1:13" ht="49.95" customHeight="1" x14ac:dyDescent="0.3">
      <c r="A68" s="97">
        <v>45301</v>
      </c>
      <c r="B68" s="104" t="s">
        <v>314</v>
      </c>
      <c r="C68" s="88">
        <v>5147</v>
      </c>
      <c r="D68" s="89">
        <v>19163807</v>
      </c>
      <c r="E68" s="99" t="s">
        <v>436</v>
      </c>
      <c r="F68" s="100" t="s">
        <v>315</v>
      </c>
      <c r="G68" s="90">
        <v>720</v>
      </c>
      <c r="H68" s="89">
        <v>292</v>
      </c>
      <c r="I68" s="87">
        <v>45317</v>
      </c>
      <c r="J68" s="88" t="s">
        <v>316</v>
      </c>
      <c r="K68" s="91">
        <v>15</v>
      </c>
      <c r="L68" s="92"/>
      <c r="M68" s="94"/>
    </row>
    <row r="69" spans="1:13" ht="49.95" customHeight="1" x14ac:dyDescent="0.3">
      <c r="A69" s="97">
        <v>45301</v>
      </c>
      <c r="B69" s="104" t="s">
        <v>317</v>
      </c>
      <c r="C69" s="88">
        <v>11038</v>
      </c>
      <c r="D69" s="89">
        <v>19163808</v>
      </c>
      <c r="E69" s="99" t="s">
        <v>437</v>
      </c>
      <c r="F69" s="100" t="s">
        <v>318</v>
      </c>
      <c r="G69" s="90">
        <v>2612.0100000000002</v>
      </c>
      <c r="H69" s="89">
        <v>294</v>
      </c>
      <c r="I69" s="87">
        <v>45317</v>
      </c>
      <c r="J69" s="88" t="s">
        <v>319</v>
      </c>
      <c r="K69" s="91">
        <v>0</v>
      </c>
      <c r="L69" s="92"/>
      <c r="M69" s="94"/>
    </row>
    <row r="70" spans="1:13" ht="49.95" customHeight="1" x14ac:dyDescent="0.3">
      <c r="A70" s="97">
        <v>45302</v>
      </c>
      <c r="B70" s="104" t="s">
        <v>320</v>
      </c>
      <c r="C70" s="88">
        <v>8628</v>
      </c>
      <c r="D70" s="89">
        <v>19163810</v>
      </c>
      <c r="E70" s="99" t="s">
        <v>438</v>
      </c>
      <c r="F70" s="100" t="s">
        <v>321</v>
      </c>
      <c r="G70" s="90">
        <v>25</v>
      </c>
      <c r="H70" s="89">
        <v>297</v>
      </c>
      <c r="I70" s="87">
        <v>45317</v>
      </c>
      <c r="J70" s="88" t="s">
        <v>322</v>
      </c>
      <c r="K70" s="91">
        <v>9</v>
      </c>
      <c r="L70" s="92"/>
      <c r="M70" s="94"/>
    </row>
    <row r="71" spans="1:13" ht="49.95" customHeight="1" x14ac:dyDescent="0.3">
      <c r="A71" s="97">
        <v>45306</v>
      </c>
      <c r="B71" s="104">
        <v>57</v>
      </c>
      <c r="C71" s="88">
        <v>8628</v>
      </c>
      <c r="D71" s="89">
        <v>19163827</v>
      </c>
      <c r="E71" s="99" t="s">
        <v>439</v>
      </c>
      <c r="F71" s="100" t="s">
        <v>323</v>
      </c>
      <c r="G71" s="90">
        <v>25</v>
      </c>
      <c r="H71" s="89">
        <v>298</v>
      </c>
      <c r="I71" s="87">
        <v>45317</v>
      </c>
      <c r="J71" s="88" t="s">
        <v>324</v>
      </c>
      <c r="K71" s="91">
        <v>9</v>
      </c>
      <c r="L71" s="92"/>
      <c r="M71" s="94"/>
    </row>
    <row r="72" spans="1:13" ht="49.95" customHeight="1" x14ac:dyDescent="0.3">
      <c r="A72" s="97">
        <v>45299</v>
      </c>
      <c r="B72" s="104" t="s">
        <v>325</v>
      </c>
      <c r="C72" s="88">
        <v>7316</v>
      </c>
      <c r="D72" s="89">
        <v>19163803</v>
      </c>
      <c r="E72" s="99" t="s">
        <v>440</v>
      </c>
      <c r="F72" s="100" t="s">
        <v>326</v>
      </c>
      <c r="G72" s="90">
        <v>54.5</v>
      </c>
      <c r="H72" s="89">
        <v>308</v>
      </c>
      <c r="I72" s="87">
        <v>45317</v>
      </c>
      <c r="J72" s="88" t="s">
        <v>327</v>
      </c>
      <c r="K72" s="91">
        <v>18</v>
      </c>
      <c r="L72" s="92"/>
      <c r="M72" s="94"/>
    </row>
    <row r="73" spans="1:13" ht="49.95" customHeight="1" x14ac:dyDescent="0.3">
      <c r="A73" s="109">
        <v>45310</v>
      </c>
      <c r="B73" s="104" t="s">
        <v>328</v>
      </c>
      <c r="C73" s="110">
        <v>4058</v>
      </c>
      <c r="D73" s="111"/>
      <c r="E73" s="99" t="s">
        <v>441</v>
      </c>
      <c r="F73" s="100" t="s">
        <v>329</v>
      </c>
      <c r="G73" s="112">
        <v>1341.09</v>
      </c>
      <c r="H73" s="111">
        <v>353</v>
      </c>
      <c r="I73" s="113">
        <v>45320</v>
      </c>
      <c r="J73" s="110" t="s">
        <v>330</v>
      </c>
      <c r="K73" s="91">
        <v>18</v>
      </c>
      <c r="L73" s="92"/>
      <c r="M73" s="94"/>
    </row>
    <row r="74" spans="1:13" ht="49.95" customHeight="1" x14ac:dyDescent="0.3">
      <c r="A74" s="114">
        <v>45295</v>
      </c>
      <c r="B74" s="115" t="s">
        <v>331</v>
      </c>
      <c r="C74" s="116">
        <v>4791</v>
      </c>
      <c r="D74" s="117">
        <v>19163792</v>
      </c>
      <c r="E74" s="118" t="s">
        <v>442</v>
      </c>
      <c r="F74" s="119" t="s">
        <v>332</v>
      </c>
      <c r="G74" s="120">
        <v>116.67</v>
      </c>
      <c r="H74" s="117">
        <v>396</v>
      </c>
      <c r="I74" s="121">
        <v>45322</v>
      </c>
      <c r="J74" s="116" t="s">
        <v>333</v>
      </c>
      <c r="K74" s="122">
        <v>18</v>
      </c>
      <c r="L74" s="123"/>
      <c r="M74" s="124"/>
    </row>
    <row r="75" spans="1:13" ht="24" customHeight="1" thickBot="1" x14ac:dyDescent="0.35">
      <c r="A75" s="132"/>
      <c r="B75" s="132"/>
      <c r="C75" s="132"/>
      <c r="D75" s="132"/>
      <c r="E75" s="132" t="s">
        <v>334</v>
      </c>
      <c r="F75" s="132"/>
      <c r="G75" s="133">
        <f>SUM(G7:G74)</f>
        <v>55406.009999999995</v>
      </c>
      <c r="H75" s="132"/>
      <c r="I75" s="134"/>
      <c r="J75" s="132"/>
      <c r="K75" s="132"/>
      <c r="L75" s="132"/>
      <c r="M75" s="125"/>
    </row>
    <row r="76" spans="1:13" ht="49.95" customHeight="1" thickTop="1" x14ac:dyDescent="0.3">
      <c r="A76" s="129">
        <v>45322</v>
      </c>
      <c r="B76" s="128">
        <v>63</v>
      </c>
      <c r="C76" s="128">
        <v>6730</v>
      </c>
      <c r="D76" s="128">
        <v>19723781</v>
      </c>
      <c r="E76" s="128" t="s">
        <v>408</v>
      </c>
      <c r="F76" s="128" t="s">
        <v>409</v>
      </c>
      <c r="G76" s="128">
        <v>74.25</v>
      </c>
      <c r="H76" s="128" t="s">
        <v>410</v>
      </c>
      <c r="I76" s="129">
        <v>45328</v>
      </c>
      <c r="J76" s="128" t="s">
        <v>411</v>
      </c>
      <c r="K76" s="130">
        <v>18</v>
      </c>
      <c r="L76" s="131"/>
      <c r="M76" s="131"/>
    </row>
    <row r="77" spans="1:13" ht="17.399999999999999" customHeight="1" thickBot="1" x14ac:dyDescent="0.35">
      <c r="A77" s="125"/>
      <c r="B77" s="125"/>
      <c r="C77" s="125"/>
      <c r="D77" s="125"/>
      <c r="E77" s="127" t="s">
        <v>412</v>
      </c>
      <c r="F77" s="125"/>
      <c r="G77" s="127">
        <f>+G76</f>
        <v>74.25</v>
      </c>
      <c r="H77" s="125"/>
      <c r="I77" s="126"/>
      <c r="J77" s="125"/>
      <c r="K77" s="125"/>
      <c r="L77" s="125"/>
      <c r="M77" s="125"/>
    </row>
    <row r="78" spans="1:13" ht="142.80000000000001" customHeight="1" thickTop="1" x14ac:dyDescent="0.3">
      <c r="A78" s="137">
        <v>45349</v>
      </c>
      <c r="B78" s="135" t="s">
        <v>443</v>
      </c>
      <c r="C78" s="135">
        <v>935</v>
      </c>
      <c r="D78" s="135">
        <v>19723823</v>
      </c>
      <c r="E78" s="136" t="s">
        <v>444</v>
      </c>
      <c r="F78" s="136" t="s">
        <v>445</v>
      </c>
      <c r="G78" s="143">
        <v>164</v>
      </c>
      <c r="H78" s="135">
        <v>1668</v>
      </c>
      <c r="I78" s="137">
        <v>45359</v>
      </c>
      <c r="J78" s="135" t="s">
        <v>446</v>
      </c>
      <c r="K78" s="135">
        <v>15</v>
      </c>
      <c r="L78" s="138"/>
      <c r="M78" s="138"/>
    </row>
    <row r="79" spans="1:13" ht="136.80000000000001" customHeight="1" x14ac:dyDescent="0.3">
      <c r="A79" s="141">
        <v>45349</v>
      </c>
      <c r="B79" s="139" t="s">
        <v>447</v>
      </c>
      <c r="C79" s="139">
        <v>948</v>
      </c>
      <c r="D79" s="139">
        <v>19723824</v>
      </c>
      <c r="E79" s="140" t="s">
        <v>448</v>
      </c>
      <c r="F79" s="140" t="s">
        <v>449</v>
      </c>
      <c r="G79" s="144">
        <v>82</v>
      </c>
      <c r="H79" s="139">
        <v>1669</v>
      </c>
      <c r="I79" s="141">
        <v>45359</v>
      </c>
      <c r="J79" s="139" t="s">
        <v>450</v>
      </c>
      <c r="K79" s="139">
        <v>15</v>
      </c>
      <c r="L79" s="142"/>
      <c r="M79" s="142"/>
    </row>
    <row r="80" spans="1:13" ht="17.399999999999999" customHeight="1" thickBot="1" x14ac:dyDescent="0.35">
      <c r="A80" s="148"/>
      <c r="B80" s="145"/>
      <c r="C80" s="145"/>
      <c r="D80" s="145"/>
      <c r="E80" s="146" t="s">
        <v>451</v>
      </c>
      <c r="F80" s="145"/>
      <c r="G80" s="147">
        <f>SUM(G78:G79)</f>
        <v>246</v>
      </c>
      <c r="H80" s="145"/>
      <c r="I80" s="148"/>
      <c r="J80" s="145"/>
      <c r="K80" s="145"/>
      <c r="L80" s="145"/>
      <c r="M80" s="145"/>
    </row>
    <row r="81" spans="1:13" ht="100.8" customHeight="1" thickTop="1" x14ac:dyDescent="0.3">
      <c r="A81" s="149">
        <v>45369</v>
      </c>
      <c r="B81" s="150" t="s">
        <v>452</v>
      </c>
      <c r="C81" s="150">
        <v>1461</v>
      </c>
      <c r="D81" s="150">
        <v>19723902</v>
      </c>
      <c r="E81" s="151" t="s">
        <v>453</v>
      </c>
      <c r="F81" s="151" t="s">
        <v>454</v>
      </c>
      <c r="G81" s="152">
        <v>41.67</v>
      </c>
      <c r="H81" s="150">
        <v>2388</v>
      </c>
      <c r="I81" s="153">
        <v>45383</v>
      </c>
      <c r="J81" s="150" t="s">
        <v>455</v>
      </c>
      <c r="K81" s="150">
        <v>15</v>
      </c>
      <c r="L81" s="154"/>
      <c r="M81" s="155"/>
    </row>
    <row r="82" spans="1:13" ht="105" customHeight="1" x14ac:dyDescent="0.3">
      <c r="A82" s="156">
        <v>45366</v>
      </c>
      <c r="B82" s="157" t="s">
        <v>456</v>
      </c>
      <c r="C82" s="157">
        <v>1405</v>
      </c>
      <c r="D82" s="157">
        <v>19723898</v>
      </c>
      <c r="E82" s="158" t="s">
        <v>415</v>
      </c>
      <c r="F82" s="158" t="s">
        <v>457</v>
      </c>
      <c r="G82" s="159">
        <v>24</v>
      </c>
      <c r="H82" s="157">
        <v>2391</v>
      </c>
      <c r="I82" s="160">
        <v>45383</v>
      </c>
      <c r="J82" s="157" t="s">
        <v>458</v>
      </c>
      <c r="K82" s="157">
        <v>15</v>
      </c>
      <c r="L82" s="161"/>
      <c r="M82" s="162"/>
    </row>
    <row r="83" spans="1:13" ht="75" customHeight="1" x14ac:dyDescent="0.3">
      <c r="A83" s="156">
        <v>45371</v>
      </c>
      <c r="B83" s="157" t="s">
        <v>459</v>
      </c>
      <c r="C83" s="157">
        <v>857</v>
      </c>
      <c r="D83" s="157">
        <v>19723926</v>
      </c>
      <c r="E83" s="158" t="s">
        <v>460</v>
      </c>
      <c r="F83" s="158" t="s">
        <v>461</v>
      </c>
      <c r="G83" s="159">
        <v>10.42</v>
      </c>
      <c r="H83" s="157">
        <v>2392</v>
      </c>
      <c r="I83" s="160">
        <v>45383</v>
      </c>
      <c r="J83" s="157" t="s">
        <v>462</v>
      </c>
      <c r="K83" s="157">
        <v>0</v>
      </c>
      <c r="L83" s="161"/>
      <c r="M83" s="162"/>
    </row>
    <row r="84" spans="1:13" ht="75" customHeight="1" x14ac:dyDescent="0.3">
      <c r="A84" s="156">
        <v>45370</v>
      </c>
      <c r="B84" s="157" t="s">
        <v>463</v>
      </c>
      <c r="C84" s="157">
        <v>1502</v>
      </c>
      <c r="D84" s="157">
        <v>19723915</v>
      </c>
      <c r="E84" s="158" t="s">
        <v>464</v>
      </c>
      <c r="F84" s="158" t="s">
        <v>465</v>
      </c>
      <c r="G84" s="159">
        <v>514.32000000000005</v>
      </c>
      <c r="H84" s="157">
        <v>2393</v>
      </c>
      <c r="I84" s="160">
        <v>45383</v>
      </c>
      <c r="J84" s="157" t="s">
        <v>466</v>
      </c>
      <c r="K84" s="157">
        <v>15</v>
      </c>
      <c r="L84" s="161"/>
      <c r="M84" s="162"/>
    </row>
    <row r="85" spans="1:13" ht="84.6" customHeight="1" x14ac:dyDescent="0.3">
      <c r="A85" s="156">
        <v>45364</v>
      </c>
      <c r="B85" s="157" t="s">
        <v>467</v>
      </c>
      <c r="C85" s="157">
        <v>1288</v>
      </c>
      <c r="D85" s="157">
        <v>19723888</v>
      </c>
      <c r="E85" s="158" t="s">
        <v>468</v>
      </c>
      <c r="F85" s="158" t="s">
        <v>469</v>
      </c>
      <c r="G85" s="159">
        <v>1674.64</v>
      </c>
      <c r="H85" s="157">
        <v>2394</v>
      </c>
      <c r="I85" s="160">
        <v>45383</v>
      </c>
      <c r="J85" s="157" t="s">
        <v>470</v>
      </c>
      <c r="K85" s="157">
        <v>0</v>
      </c>
      <c r="L85" s="161"/>
      <c r="M85" s="162"/>
    </row>
    <row r="86" spans="1:13" ht="193.2" customHeight="1" x14ac:dyDescent="0.3">
      <c r="A86" s="156">
        <v>45357</v>
      </c>
      <c r="B86" s="157" t="s">
        <v>471</v>
      </c>
      <c r="C86" s="157">
        <v>1206</v>
      </c>
      <c r="D86" s="157">
        <v>19723826</v>
      </c>
      <c r="E86" s="158" t="s">
        <v>472</v>
      </c>
      <c r="F86" s="158" t="s">
        <v>473</v>
      </c>
      <c r="G86" s="159">
        <v>515</v>
      </c>
      <c r="H86" s="157">
        <v>2467</v>
      </c>
      <c r="I86" s="160">
        <v>45384</v>
      </c>
      <c r="J86" s="157" t="s">
        <v>474</v>
      </c>
      <c r="K86" s="157">
        <v>15</v>
      </c>
      <c r="L86" s="161"/>
      <c r="M86" s="162"/>
    </row>
    <row r="87" spans="1:13" ht="105.6" customHeight="1" x14ac:dyDescent="0.3">
      <c r="A87" s="156">
        <v>45373</v>
      </c>
      <c r="B87" s="157" t="s">
        <v>475</v>
      </c>
      <c r="C87" s="157">
        <v>1597</v>
      </c>
      <c r="D87" s="157">
        <v>19723942</v>
      </c>
      <c r="E87" s="158" t="s">
        <v>476</v>
      </c>
      <c r="F87" s="158" t="s">
        <v>477</v>
      </c>
      <c r="G87" s="159">
        <v>515</v>
      </c>
      <c r="H87" s="157">
        <v>2805</v>
      </c>
      <c r="I87" s="160">
        <v>45391</v>
      </c>
      <c r="J87" s="157" t="s">
        <v>478</v>
      </c>
      <c r="K87" s="157">
        <v>15</v>
      </c>
      <c r="L87" s="161"/>
      <c r="M87" s="162"/>
    </row>
    <row r="88" spans="1:13" ht="75" customHeight="1" x14ac:dyDescent="0.3">
      <c r="A88" s="156">
        <v>45371</v>
      </c>
      <c r="B88" s="157" t="s">
        <v>479</v>
      </c>
      <c r="C88" s="157">
        <v>1445</v>
      </c>
      <c r="D88" s="157">
        <v>19723929</v>
      </c>
      <c r="E88" s="158" t="s">
        <v>480</v>
      </c>
      <c r="F88" s="158" t="s">
        <v>481</v>
      </c>
      <c r="G88" s="159">
        <v>4847.9799999999996</v>
      </c>
      <c r="H88" s="157">
        <v>2806</v>
      </c>
      <c r="I88" s="160">
        <v>45391</v>
      </c>
      <c r="J88" s="157" t="s">
        <v>482</v>
      </c>
      <c r="K88" s="157">
        <v>15</v>
      </c>
      <c r="L88" s="161"/>
      <c r="M88" s="162"/>
    </row>
    <row r="89" spans="1:13" ht="86.4" customHeight="1" x14ac:dyDescent="0.3">
      <c r="A89" s="156">
        <v>45370</v>
      </c>
      <c r="B89" s="157" t="s">
        <v>483</v>
      </c>
      <c r="C89" s="157">
        <v>1781</v>
      </c>
      <c r="D89" s="157">
        <v>19723914</v>
      </c>
      <c r="E89" s="158" t="s">
        <v>484</v>
      </c>
      <c r="F89" s="158" t="s">
        <v>485</v>
      </c>
      <c r="G89" s="159">
        <v>4035.48</v>
      </c>
      <c r="H89" s="157">
        <v>2861</v>
      </c>
      <c r="I89" s="160">
        <v>45393</v>
      </c>
      <c r="J89" s="157" t="s">
        <v>486</v>
      </c>
      <c r="K89" s="157">
        <v>15</v>
      </c>
      <c r="L89" s="161"/>
      <c r="M89" s="162"/>
    </row>
    <row r="90" spans="1:13" ht="75" customHeight="1" x14ac:dyDescent="0.3">
      <c r="A90" s="156">
        <v>45377</v>
      </c>
      <c r="B90" s="157" t="s">
        <v>487</v>
      </c>
      <c r="C90" s="157">
        <v>1576</v>
      </c>
      <c r="D90" s="157">
        <v>19723941</v>
      </c>
      <c r="E90" s="158" t="s">
        <v>488</v>
      </c>
      <c r="F90" s="158" t="s">
        <v>489</v>
      </c>
      <c r="G90" s="159">
        <v>62.5</v>
      </c>
      <c r="H90" s="157">
        <v>2862</v>
      </c>
      <c r="I90" s="160">
        <v>45393</v>
      </c>
      <c r="J90" s="157" t="s">
        <v>490</v>
      </c>
      <c r="K90" s="157">
        <v>15</v>
      </c>
      <c r="L90" s="161"/>
      <c r="M90" s="162"/>
    </row>
    <row r="91" spans="1:13" ht="75" customHeight="1" x14ac:dyDescent="0.3">
      <c r="A91" s="156">
        <v>45372</v>
      </c>
      <c r="B91" s="157" t="s">
        <v>491</v>
      </c>
      <c r="C91" s="157">
        <v>1437</v>
      </c>
      <c r="D91" s="157">
        <v>19723935</v>
      </c>
      <c r="E91" s="158" t="s">
        <v>415</v>
      </c>
      <c r="F91" s="158" t="s">
        <v>492</v>
      </c>
      <c r="G91" s="159">
        <v>72</v>
      </c>
      <c r="H91" s="157">
        <v>2957</v>
      </c>
      <c r="I91" s="160">
        <v>45394</v>
      </c>
      <c r="J91" s="157" t="s">
        <v>493</v>
      </c>
      <c r="K91" s="157">
        <v>15</v>
      </c>
      <c r="L91" s="161"/>
      <c r="M91" s="162"/>
    </row>
    <row r="92" spans="1:13" ht="141.6" customHeight="1" x14ac:dyDescent="0.3">
      <c r="A92" s="156">
        <v>45387</v>
      </c>
      <c r="B92" s="157" t="s">
        <v>494</v>
      </c>
      <c r="C92" s="157">
        <v>2053</v>
      </c>
      <c r="D92" s="157">
        <v>19723945</v>
      </c>
      <c r="E92" s="158" t="s">
        <v>495</v>
      </c>
      <c r="F92" s="158" t="s">
        <v>496</v>
      </c>
      <c r="G92" s="159">
        <v>2886.4</v>
      </c>
      <c r="H92" s="157">
        <v>3170</v>
      </c>
      <c r="I92" s="160">
        <v>45398</v>
      </c>
      <c r="J92" s="157" t="s">
        <v>497</v>
      </c>
      <c r="K92" s="157">
        <v>15</v>
      </c>
      <c r="L92" s="161"/>
      <c r="M92" s="162"/>
    </row>
    <row r="93" spans="1:13" ht="19.2" customHeight="1" thickBot="1" x14ac:dyDescent="0.35">
      <c r="A93" s="163"/>
      <c r="B93" s="164"/>
      <c r="C93" s="164"/>
      <c r="D93" s="164"/>
      <c r="E93" s="164" t="s">
        <v>498</v>
      </c>
      <c r="F93" s="164"/>
      <c r="G93" s="165">
        <v>15199.41</v>
      </c>
      <c r="H93" s="164"/>
      <c r="I93" s="166"/>
      <c r="J93" s="164"/>
      <c r="K93" s="164"/>
      <c r="L93" s="167"/>
      <c r="M93" s="168"/>
    </row>
    <row r="94" spans="1:13" ht="79.95" customHeight="1" thickTop="1" x14ac:dyDescent="0.3">
      <c r="A94" s="99">
        <v>45406</v>
      </c>
      <c r="B94" s="99" t="s">
        <v>499</v>
      </c>
      <c r="C94" s="88">
        <v>3177</v>
      </c>
      <c r="D94" s="89">
        <v>19723988</v>
      </c>
      <c r="E94" s="89" t="s">
        <v>500</v>
      </c>
      <c r="F94" s="90" t="s">
        <v>501</v>
      </c>
      <c r="G94" s="90">
        <v>1984</v>
      </c>
      <c r="H94" s="89">
        <v>3755</v>
      </c>
      <c r="I94" s="99">
        <v>45414</v>
      </c>
      <c r="J94" s="89" t="s">
        <v>551</v>
      </c>
      <c r="K94" s="100">
        <v>15</v>
      </c>
      <c r="L94" s="80"/>
      <c r="M94" s="93"/>
    </row>
    <row r="95" spans="1:13" ht="79.95" customHeight="1" x14ac:dyDescent="0.3">
      <c r="A95" s="97">
        <v>45406</v>
      </c>
      <c r="B95" s="99" t="s">
        <v>502</v>
      </c>
      <c r="C95" s="88">
        <v>2102</v>
      </c>
      <c r="D95" s="89">
        <v>19723989</v>
      </c>
      <c r="E95" s="89" t="s">
        <v>503</v>
      </c>
      <c r="F95" s="90" t="s">
        <v>504</v>
      </c>
      <c r="G95" s="90">
        <v>810</v>
      </c>
      <c r="H95" s="89">
        <v>3756</v>
      </c>
      <c r="I95" s="99">
        <v>45414</v>
      </c>
      <c r="J95" s="89" t="s">
        <v>552</v>
      </c>
      <c r="K95" s="100">
        <v>15</v>
      </c>
      <c r="L95" s="92"/>
      <c r="M95" s="94"/>
    </row>
    <row r="96" spans="1:13" ht="79.95" customHeight="1" x14ac:dyDescent="0.3">
      <c r="A96" s="97">
        <v>45405</v>
      </c>
      <c r="B96" s="169" t="s">
        <v>505</v>
      </c>
      <c r="C96" s="88">
        <v>3058</v>
      </c>
      <c r="D96" s="89">
        <v>19723985</v>
      </c>
      <c r="E96" s="89" t="s">
        <v>506</v>
      </c>
      <c r="F96" s="90" t="s">
        <v>507</v>
      </c>
      <c r="G96" s="90">
        <v>321.45999999999998</v>
      </c>
      <c r="H96" s="89">
        <v>3829</v>
      </c>
      <c r="I96" s="169">
        <v>45415</v>
      </c>
      <c r="J96" s="89" t="s">
        <v>553</v>
      </c>
      <c r="K96" s="91">
        <v>15</v>
      </c>
      <c r="L96" s="92"/>
      <c r="M96" s="94"/>
    </row>
    <row r="97" spans="1:13" ht="79.95" customHeight="1" x14ac:dyDescent="0.3">
      <c r="A97" s="97">
        <v>45398</v>
      </c>
      <c r="B97" s="99" t="s">
        <v>508</v>
      </c>
      <c r="C97" s="88">
        <v>455</v>
      </c>
      <c r="D97" s="89">
        <v>19723953</v>
      </c>
      <c r="E97" s="89" t="s">
        <v>509</v>
      </c>
      <c r="F97" s="90" t="s">
        <v>510</v>
      </c>
      <c r="G97" s="90">
        <v>31.88</v>
      </c>
      <c r="H97" s="89">
        <v>3940</v>
      </c>
      <c r="I97" s="99">
        <v>45419</v>
      </c>
      <c r="J97" s="89" t="s">
        <v>554</v>
      </c>
      <c r="K97" s="91">
        <v>0</v>
      </c>
      <c r="L97" s="92"/>
      <c r="M97" s="94"/>
    </row>
    <row r="98" spans="1:13" ht="79.95" customHeight="1" x14ac:dyDescent="0.3">
      <c r="A98" s="97">
        <v>45400</v>
      </c>
      <c r="B98" s="99" t="s">
        <v>511</v>
      </c>
      <c r="C98" s="88">
        <v>1851</v>
      </c>
      <c r="D98" s="89">
        <v>19723958</v>
      </c>
      <c r="E98" s="89" t="s">
        <v>512</v>
      </c>
      <c r="F98" s="90" t="s">
        <v>513</v>
      </c>
      <c r="G98" s="90">
        <v>16.829999999999998</v>
      </c>
      <c r="H98" s="89">
        <v>3941</v>
      </c>
      <c r="I98" s="99">
        <v>45419</v>
      </c>
      <c r="J98" s="89" t="s">
        <v>555</v>
      </c>
      <c r="K98" s="91">
        <v>0</v>
      </c>
      <c r="L98" s="92"/>
      <c r="M98" s="94"/>
    </row>
    <row r="99" spans="1:13" ht="79.95" customHeight="1" x14ac:dyDescent="0.3">
      <c r="A99" s="97">
        <v>45398</v>
      </c>
      <c r="B99" s="169" t="s">
        <v>514</v>
      </c>
      <c r="C99" s="88">
        <v>1187</v>
      </c>
      <c r="D99" s="89">
        <v>19723952</v>
      </c>
      <c r="E99" s="89" t="s">
        <v>515</v>
      </c>
      <c r="F99" s="90" t="s">
        <v>516</v>
      </c>
      <c r="G99" s="90">
        <v>22.5</v>
      </c>
      <c r="H99" s="89">
        <v>3942</v>
      </c>
      <c r="I99" s="169">
        <v>45419</v>
      </c>
      <c r="J99" s="89" t="s">
        <v>556</v>
      </c>
      <c r="K99" s="100">
        <v>15</v>
      </c>
      <c r="L99" s="92"/>
      <c r="M99" s="94"/>
    </row>
    <row r="100" spans="1:13" ht="79.95" customHeight="1" x14ac:dyDescent="0.3">
      <c r="A100" s="97">
        <v>45407</v>
      </c>
      <c r="B100" s="169" t="s">
        <v>517</v>
      </c>
      <c r="C100" s="88">
        <v>3457</v>
      </c>
      <c r="D100" s="89">
        <v>19723992</v>
      </c>
      <c r="E100" s="89" t="s">
        <v>518</v>
      </c>
      <c r="F100" s="90" t="s">
        <v>519</v>
      </c>
      <c r="G100" s="90">
        <v>1081.5</v>
      </c>
      <c r="H100" s="89">
        <v>3986</v>
      </c>
      <c r="I100" s="169">
        <v>45420</v>
      </c>
      <c r="J100" s="89" t="s">
        <v>557</v>
      </c>
      <c r="K100" s="100">
        <v>15</v>
      </c>
      <c r="L100" s="92"/>
      <c r="M100" s="94"/>
    </row>
    <row r="101" spans="1:13" ht="79.95" customHeight="1" x14ac:dyDescent="0.3">
      <c r="A101" s="97">
        <v>45407</v>
      </c>
      <c r="B101" s="169" t="s">
        <v>520</v>
      </c>
      <c r="C101" s="88">
        <v>1449</v>
      </c>
      <c r="D101" s="89">
        <v>19723993</v>
      </c>
      <c r="E101" s="89" t="s">
        <v>521</v>
      </c>
      <c r="F101" s="90" t="s">
        <v>522</v>
      </c>
      <c r="G101" s="90">
        <v>200</v>
      </c>
      <c r="H101" s="89">
        <v>3987</v>
      </c>
      <c r="I101" s="169">
        <v>45420</v>
      </c>
      <c r="J101" s="89" t="s">
        <v>558</v>
      </c>
      <c r="K101" s="100">
        <v>13</v>
      </c>
      <c r="L101" s="92"/>
      <c r="M101" s="94"/>
    </row>
    <row r="102" spans="1:13" ht="79.95" customHeight="1" x14ac:dyDescent="0.3">
      <c r="A102" s="97">
        <v>45407</v>
      </c>
      <c r="B102" s="169" t="s">
        <v>523</v>
      </c>
      <c r="C102" s="88">
        <v>3206</v>
      </c>
      <c r="D102" s="89">
        <v>19723991</v>
      </c>
      <c r="E102" s="89" t="s">
        <v>524</v>
      </c>
      <c r="F102" s="90" t="s">
        <v>525</v>
      </c>
      <c r="G102" s="90">
        <v>1856</v>
      </c>
      <c r="H102" s="89">
        <v>3988</v>
      </c>
      <c r="I102" s="169">
        <v>45420</v>
      </c>
      <c r="J102" s="89" t="s">
        <v>559</v>
      </c>
      <c r="K102" s="91">
        <v>15</v>
      </c>
      <c r="L102" s="92"/>
      <c r="M102" s="94"/>
    </row>
    <row r="103" spans="1:13" ht="79.95" customHeight="1" x14ac:dyDescent="0.3">
      <c r="A103" s="97">
        <v>45392</v>
      </c>
      <c r="B103" s="169" t="s">
        <v>526</v>
      </c>
      <c r="C103" s="88">
        <v>2127</v>
      </c>
      <c r="D103" s="89">
        <v>19723947</v>
      </c>
      <c r="E103" s="89" t="s">
        <v>444</v>
      </c>
      <c r="F103" s="90" t="s">
        <v>527</v>
      </c>
      <c r="G103" s="90">
        <v>147.6</v>
      </c>
      <c r="H103" s="89">
        <v>3989</v>
      </c>
      <c r="I103" s="169">
        <v>45420</v>
      </c>
      <c r="J103" s="89" t="s">
        <v>560</v>
      </c>
      <c r="K103" s="91">
        <v>15</v>
      </c>
      <c r="L103" s="92"/>
      <c r="M103" s="94"/>
    </row>
    <row r="104" spans="1:13" ht="79.95" customHeight="1" x14ac:dyDescent="0.3">
      <c r="A104" s="97">
        <v>45421</v>
      </c>
      <c r="B104" s="169" t="s">
        <v>528</v>
      </c>
      <c r="C104" s="88">
        <v>3648</v>
      </c>
      <c r="D104" s="89">
        <v>19724000</v>
      </c>
      <c r="E104" s="89" t="s">
        <v>529</v>
      </c>
      <c r="F104" s="90" t="s">
        <v>530</v>
      </c>
      <c r="G104" s="90">
        <v>618</v>
      </c>
      <c r="H104" s="89">
        <v>4283</v>
      </c>
      <c r="I104" s="169">
        <v>45428</v>
      </c>
      <c r="J104" s="89" t="s">
        <v>561</v>
      </c>
      <c r="K104" s="91">
        <v>15</v>
      </c>
      <c r="L104" s="92"/>
      <c r="M104" s="94"/>
    </row>
    <row r="105" spans="1:13" ht="79.95" customHeight="1" x14ac:dyDescent="0.3">
      <c r="A105" s="97">
        <v>45422</v>
      </c>
      <c r="B105" s="99" t="s">
        <v>531</v>
      </c>
      <c r="C105" s="88">
        <v>1340</v>
      </c>
      <c r="D105" s="89">
        <v>19724052</v>
      </c>
      <c r="E105" s="89" t="s">
        <v>532</v>
      </c>
      <c r="F105" s="90" t="s">
        <v>533</v>
      </c>
      <c r="G105" s="90">
        <v>247</v>
      </c>
      <c r="H105" s="89">
        <v>4284</v>
      </c>
      <c r="I105" s="99">
        <v>45428</v>
      </c>
      <c r="J105" s="89" t="s">
        <v>562</v>
      </c>
      <c r="K105" s="91">
        <v>15</v>
      </c>
      <c r="L105" s="92"/>
      <c r="M105" s="94"/>
    </row>
    <row r="106" spans="1:13" ht="79.95" customHeight="1" x14ac:dyDescent="0.3">
      <c r="A106" s="97">
        <v>45411</v>
      </c>
      <c r="B106" s="99" t="s">
        <v>534</v>
      </c>
      <c r="C106" s="88">
        <v>3544</v>
      </c>
      <c r="D106" s="89">
        <v>19723996</v>
      </c>
      <c r="E106" s="170" t="s">
        <v>535</v>
      </c>
      <c r="F106" s="90" t="s">
        <v>536</v>
      </c>
      <c r="G106" s="90">
        <v>1287.5</v>
      </c>
      <c r="H106" s="89">
        <v>4302</v>
      </c>
      <c r="I106" s="99">
        <v>45428</v>
      </c>
      <c r="J106" s="89" t="s">
        <v>563</v>
      </c>
      <c r="K106" s="91">
        <v>15</v>
      </c>
      <c r="L106" s="92"/>
      <c r="M106" s="94"/>
    </row>
    <row r="107" spans="1:13" ht="79.95" customHeight="1" x14ac:dyDescent="0.3">
      <c r="A107" s="97">
        <v>45415</v>
      </c>
      <c r="B107" s="99" t="s">
        <v>537</v>
      </c>
      <c r="C107" s="88">
        <v>1008</v>
      </c>
      <c r="D107" s="89">
        <v>19723997</v>
      </c>
      <c r="E107" s="170" t="s">
        <v>538</v>
      </c>
      <c r="F107" s="90" t="s">
        <v>539</v>
      </c>
      <c r="G107" s="90">
        <v>12.38</v>
      </c>
      <c r="H107" s="89">
        <v>4306</v>
      </c>
      <c r="I107" s="99">
        <v>45428</v>
      </c>
      <c r="J107" s="89" t="s">
        <v>564</v>
      </c>
      <c r="K107" s="91">
        <v>0</v>
      </c>
      <c r="L107" s="92"/>
      <c r="M107" s="94"/>
    </row>
    <row r="108" spans="1:13" ht="79.95" customHeight="1" x14ac:dyDescent="0.3">
      <c r="A108" s="97">
        <v>45426</v>
      </c>
      <c r="B108" s="99" t="s">
        <v>540</v>
      </c>
      <c r="C108" s="88">
        <v>1986</v>
      </c>
      <c r="D108" s="89">
        <v>19724054</v>
      </c>
      <c r="E108" s="170" t="s">
        <v>427</v>
      </c>
      <c r="F108" s="90" t="s">
        <v>541</v>
      </c>
      <c r="G108" s="90">
        <v>400</v>
      </c>
      <c r="H108" s="89">
        <v>4421</v>
      </c>
      <c r="I108" s="99">
        <v>45433</v>
      </c>
      <c r="J108" s="89" t="s">
        <v>565</v>
      </c>
      <c r="K108" s="91">
        <v>15</v>
      </c>
      <c r="L108" s="92"/>
      <c r="M108" s="94"/>
    </row>
    <row r="109" spans="1:13" ht="79.95" customHeight="1" x14ac:dyDescent="0.3">
      <c r="A109" s="97">
        <v>45429</v>
      </c>
      <c r="B109" s="99" t="s">
        <v>542</v>
      </c>
      <c r="C109" s="88">
        <v>2382</v>
      </c>
      <c r="D109" s="89">
        <v>19724082</v>
      </c>
      <c r="E109" s="170" t="s">
        <v>543</v>
      </c>
      <c r="F109" s="90" t="s">
        <v>544</v>
      </c>
      <c r="G109" s="90">
        <v>17.5</v>
      </c>
      <c r="H109" s="89">
        <v>4456</v>
      </c>
      <c r="I109" s="99">
        <v>45433</v>
      </c>
      <c r="J109" s="89" t="s">
        <v>566</v>
      </c>
      <c r="K109" s="91">
        <v>0</v>
      </c>
      <c r="L109" s="92"/>
      <c r="M109" s="94"/>
    </row>
    <row r="110" spans="1:13" ht="79.95" customHeight="1" x14ac:dyDescent="0.3">
      <c r="A110" s="97">
        <v>45434</v>
      </c>
      <c r="B110" s="99" t="s">
        <v>545</v>
      </c>
      <c r="C110" s="89">
        <v>3831</v>
      </c>
      <c r="D110" s="89"/>
      <c r="E110" s="170" t="s">
        <v>546</v>
      </c>
      <c r="F110" s="90" t="s">
        <v>547</v>
      </c>
      <c r="G110" s="90">
        <v>1401.16</v>
      </c>
      <c r="H110" s="89">
        <v>4562</v>
      </c>
      <c r="I110" s="99">
        <v>45435</v>
      </c>
      <c r="J110" s="89" t="s">
        <v>567</v>
      </c>
      <c r="K110" s="91">
        <v>0</v>
      </c>
      <c r="L110" s="92"/>
      <c r="M110" s="94"/>
    </row>
    <row r="111" spans="1:13" ht="79.95" customHeight="1" x14ac:dyDescent="0.3">
      <c r="A111" s="97">
        <v>45433</v>
      </c>
      <c r="B111" s="99" t="s">
        <v>548</v>
      </c>
      <c r="C111" s="88">
        <v>4209</v>
      </c>
      <c r="D111" s="89">
        <v>19724068</v>
      </c>
      <c r="E111" s="170" t="s">
        <v>549</v>
      </c>
      <c r="F111" s="90" t="s">
        <v>550</v>
      </c>
      <c r="G111" s="90">
        <v>2575</v>
      </c>
      <c r="H111" s="89">
        <v>4589</v>
      </c>
      <c r="I111" s="99">
        <v>45436</v>
      </c>
      <c r="J111" s="89" t="s">
        <v>568</v>
      </c>
      <c r="K111" s="91">
        <v>15</v>
      </c>
      <c r="L111" s="92"/>
      <c r="M111" s="94"/>
    </row>
    <row r="112" spans="1:13" ht="27" customHeight="1" thickBot="1" x14ac:dyDescent="0.35">
      <c r="A112" s="171"/>
      <c r="B112" s="171"/>
      <c r="C112" s="171"/>
      <c r="D112" s="171"/>
      <c r="E112" s="171" t="s">
        <v>569</v>
      </c>
      <c r="F112" s="171"/>
      <c r="G112" s="172">
        <f>SUM(G94:G111)</f>
        <v>13030.31</v>
      </c>
      <c r="H112" s="171"/>
      <c r="I112" s="173"/>
      <c r="J112" s="171"/>
      <c r="K112" s="171"/>
      <c r="L112" s="171"/>
      <c r="M112" s="174"/>
    </row>
    <row r="113" spans="1:13" ht="70.05" customHeight="1" thickTop="1" x14ac:dyDescent="0.3">
      <c r="A113" s="175">
        <v>45432</v>
      </c>
      <c r="B113" s="182" t="s">
        <v>570</v>
      </c>
      <c r="C113" s="183">
        <v>1453</v>
      </c>
      <c r="D113" s="183">
        <v>19724065</v>
      </c>
      <c r="E113" s="176" t="s">
        <v>571</v>
      </c>
      <c r="F113" s="185" t="s">
        <v>572</v>
      </c>
      <c r="G113" s="186">
        <v>33</v>
      </c>
      <c r="H113" s="185">
        <v>4869</v>
      </c>
      <c r="I113" s="187">
        <v>45446</v>
      </c>
      <c r="J113" s="185" t="s">
        <v>573</v>
      </c>
      <c r="K113" s="188">
        <v>0</v>
      </c>
      <c r="L113" s="189"/>
      <c r="M113" s="190"/>
    </row>
    <row r="114" spans="1:13" ht="70.05" customHeight="1" x14ac:dyDescent="0.3">
      <c r="A114" s="177">
        <v>45433</v>
      </c>
      <c r="B114" s="184" t="s">
        <v>574</v>
      </c>
      <c r="C114" s="181">
        <v>2902</v>
      </c>
      <c r="D114" s="181">
        <v>19724067</v>
      </c>
      <c r="E114" s="178" t="s">
        <v>575</v>
      </c>
      <c r="F114" s="191" t="s">
        <v>576</v>
      </c>
      <c r="G114" s="192">
        <v>31.25</v>
      </c>
      <c r="H114" s="191">
        <v>4877</v>
      </c>
      <c r="I114" s="193">
        <v>45446</v>
      </c>
      <c r="J114" s="191" t="s">
        <v>577</v>
      </c>
      <c r="K114" s="91">
        <v>0</v>
      </c>
      <c r="L114" s="92"/>
      <c r="M114" s="94"/>
    </row>
    <row r="115" spans="1:13" ht="70.05" customHeight="1" x14ac:dyDescent="0.3">
      <c r="A115" s="179">
        <v>45432</v>
      </c>
      <c r="B115" s="184" t="s">
        <v>578</v>
      </c>
      <c r="C115" s="181">
        <v>4084</v>
      </c>
      <c r="D115" s="181">
        <v>19724085</v>
      </c>
      <c r="E115" s="178" t="s">
        <v>579</v>
      </c>
      <c r="F115" s="191" t="s">
        <v>580</v>
      </c>
      <c r="G115" s="194">
        <v>2083.33</v>
      </c>
      <c r="H115" s="191">
        <v>4878</v>
      </c>
      <c r="I115" s="193">
        <v>45446</v>
      </c>
      <c r="J115" s="191" t="s">
        <v>581</v>
      </c>
      <c r="K115" s="91">
        <v>15</v>
      </c>
      <c r="L115" s="92"/>
      <c r="M115" s="94"/>
    </row>
    <row r="116" spans="1:13" ht="70.05" customHeight="1" x14ac:dyDescent="0.3">
      <c r="A116" s="177">
        <v>45432</v>
      </c>
      <c r="B116" s="184" t="s">
        <v>582</v>
      </c>
      <c r="C116" s="181">
        <v>1005</v>
      </c>
      <c r="D116" s="181">
        <v>19724088</v>
      </c>
      <c r="E116" s="178" t="s">
        <v>583</v>
      </c>
      <c r="F116" s="191" t="s">
        <v>584</v>
      </c>
      <c r="G116" s="192">
        <v>30.4</v>
      </c>
      <c r="H116" s="191">
        <v>4879</v>
      </c>
      <c r="I116" s="193">
        <v>45446</v>
      </c>
      <c r="J116" s="191" t="s">
        <v>585</v>
      </c>
      <c r="K116" s="91">
        <v>15</v>
      </c>
      <c r="L116" s="92"/>
      <c r="M116" s="94"/>
    </row>
    <row r="117" spans="1:13" ht="70.05" customHeight="1" x14ac:dyDescent="0.3">
      <c r="A117" s="177">
        <v>45440</v>
      </c>
      <c r="B117" s="184" t="s">
        <v>586</v>
      </c>
      <c r="C117" s="181">
        <v>1008</v>
      </c>
      <c r="D117" s="181">
        <v>19724022</v>
      </c>
      <c r="E117" s="178" t="s">
        <v>538</v>
      </c>
      <c r="F117" s="191" t="s">
        <v>587</v>
      </c>
      <c r="G117" s="192">
        <v>38.409999999999997</v>
      </c>
      <c r="H117" s="191">
        <v>4902</v>
      </c>
      <c r="I117" s="193">
        <v>45447</v>
      </c>
      <c r="J117" s="191" t="s">
        <v>588</v>
      </c>
      <c r="K117" s="91">
        <v>0</v>
      </c>
      <c r="L117" s="92"/>
      <c r="M117" s="94"/>
    </row>
    <row r="118" spans="1:13" ht="70.05" customHeight="1" x14ac:dyDescent="0.3">
      <c r="A118" s="179">
        <v>45455</v>
      </c>
      <c r="B118" s="184" t="s">
        <v>589</v>
      </c>
      <c r="C118" s="181">
        <v>4545</v>
      </c>
      <c r="D118" s="181">
        <v>19724027</v>
      </c>
      <c r="E118" s="178" t="s">
        <v>590</v>
      </c>
      <c r="F118" s="191" t="s">
        <v>591</v>
      </c>
      <c r="G118" s="194">
        <v>83.32</v>
      </c>
      <c r="H118" s="191">
        <v>5737</v>
      </c>
      <c r="I118" s="193">
        <v>45463</v>
      </c>
      <c r="J118" s="191" t="s">
        <v>592</v>
      </c>
      <c r="K118" s="91">
        <v>15</v>
      </c>
      <c r="L118" s="92"/>
      <c r="M118" s="94"/>
    </row>
    <row r="119" spans="1:13" ht="70.05" customHeight="1" x14ac:dyDescent="0.3">
      <c r="A119" s="179">
        <v>45448</v>
      </c>
      <c r="B119" s="184" t="s">
        <v>593</v>
      </c>
      <c r="C119" s="181">
        <v>3491</v>
      </c>
      <c r="D119" s="181">
        <v>19724023</v>
      </c>
      <c r="E119" s="178" t="s">
        <v>594</v>
      </c>
      <c r="F119" s="191" t="s">
        <v>595</v>
      </c>
      <c r="G119" s="194">
        <v>72</v>
      </c>
      <c r="H119" s="191">
        <v>5743</v>
      </c>
      <c r="I119" s="193">
        <v>45463</v>
      </c>
      <c r="J119" s="191" t="s">
        <v>596</v>
      </c>
      <c r="K119" s="91">
        <v>0</v>
      </c>
      <c r="L119" s="92"/>
      <c r="M119" s="94"/>
    </row>
    <row r="120" spans="1:13" ht="70.05" customHeight="1" x14ac:dyDescent="0.3">
      <c r="A120" s="179">
        <v>45432</v>
      </c>
      <c r="B120" s="184" t="s">
        <v>597</v>
      </c>
      <c r="C120" s="181">
        <v>1005</v>
      </c>
      <c r="D120" s="181">
        <v>19724088</v>
      </c>
      <c r="E120" s="178" t="s">
        <v>598</v>
      </c>
      <c r="F120" s="191" t="s">
        <v>599</v>
      </c>
      <c r="G120" s="194">
        <v>60.8</v>
      </c>
      <c r="H120" s="191">
        <v>5823</v>
      </c>
      <c r="I120" s="193">
        <v>45464</v>
      </c>
      <c r="J120" s="191" t="s">
        <v>600</v>
      </c>
      <c r="K120" s="91">
        <v>15</v>
      </c>
      <c r="L120" s="92"/>
      <c r="M120" s="94"/>
    </row>
    <row r="121" spans="1:13" ht="70.05" customHeight="1" x14ac:dyDescent="0.3">
      <c r="A121" s="179">
        <v>45463</v>
      </c>
      <c r="B121" s="184" t="s">
        <v>601</v>
      </c>
      <c r="C121" s="181">
        <v>3584</v>
      </c>
      <c r="D121" s="181">
        <v>19724106</v>
      </c>
      <c r="E121" s="178" t="s">
        <v>602</v>
      </c>
      <c r="F121" s="191" t="s">
        <v>603</v>
      </c>
      <c r="G121" s="194">
        <v>27.5</v>
      </c>
      <c r="H121" s="191">
        <v>6053</v>
      </c>
      <c r="I121" s="193">
        <v>45470</v>
      </c>
      <c r="J121" s="191" t="s">
        <v>604</v>
      </c>
      <c r="K121" s="91">
        <v>0</v>
      </c>
      <c r="L121" s="92"/>
      <c r="M121" s="94"/>
    </row>
    <row r="122" spans="1:13" ht="70.05" customHeight="1" x14ac:dyDescent="0.3">
      <c r="A122" s="179">
        <v>45464</v>
      </c>
      <c r="B122" s="184" t="s">
        <v>605</v>
      </c>
      <c r="C122" s="181">
        <v>2663</v>
      </c>
      <c r="D122" s="181">
        <v>19724122</v>
      </c>
      <c r="E122" s="178" t="s">
        <v>606</v>
      </c>
      <c r="F122" s="191" t="s">
        <v>607</v>
      </c>
      <c r="G122" s="194">
        <v>51.5</v>
      </c>
      <c r="H122" s="191">
        <v>6054</v>
      </c>
      <c r="I122" s="193">
        <v>45470</v>
      </c>
      <c r="J122" s="191" t="s">
        <v>608</v>
      </c>
      <c r="K122" s="91">
        <v>15</v>
      </c>
      <c r="L122" s="92"/>
      <c r="M122" s="94"/>
    </row>
    <row r="123" spans="1:13" ht="70.05" customHeight="1" x14ac:dyDescent="0.3">
      <c r="A123" s="179">
        <v>45464</v>
      </c>
      <c r="B123" s="184" t="s">
        <v>609</v>
      </c>
      <c r="C123" s="181">
        <v>5132</v>
      </c>
      <c r="D123" s="181">
        <v>19724123</v>
      </c>
      <c r="E123" s="178" t="s">
        <v>610</v>
      </c>
      <c r="F123" s="191" t="s">
        <v>611</v>
      </c>
      <c r="G123" s="194">
        <v>69.45</v>
      </c>
      <c r="H123" s="191">
        <v>6055</v>
      </c>
      <c r="I123" s="193">
        <v>45470</v>
      </c>
      <c r="J123" s="191" t="s">
        <v>612</v>
      </c>
      <c r="K123" s="91">
        <v>15</v>
      </c>
      <c r="L123" s="92"/>
      <c r="M123" s="94"/>
    </row>
    <row r="124" spans="1:13" ht="70.05" customHeight="1" x14ac:dyDescent="0.3">
      <c r="A124" s="177">
        <v>45464</v>
      </c>
      <c r="B124" s="184" t="s">
        <v>613</v>
      </c>
      <c r="C124" s="181">
        <v>1340</v>
      </c>
      <c r="D124" s="181">
        <v>19724125</v>
      </c>
      <c r="E124" s="178" t="s">
        <v>614</v>
      </c>
      <c r="F124" s="191" t="s">
        <v>615</v>
      </c>
      <c r="G124" s="192">
        <v>103</v>
      </c>
      <c r="H124" s="191">
        <v>6056</v>
      </c>
      <c r="I124" s="193">
        <v>45470</v>
      </c>
      <c r="J124" s="191" t="s">
        <v>616</v>
      </c>
      <c r="K124" s="91">
        <v>15</v>
      </c>
      <c r="L124" s="92"/>
      <c r="M124" s="94"/>
    </row>
    <row r="125" spans="1:13" ht="70.05" customHeight="1" x14ac:dyDescent="0.3">
      <c r="A125" s="177">
        <v>45461</v>
      </c>
      <c r="B125" s="184" t="s">
        <v>617</v>
      </c>
      <c r="C125" s="181">
        <v>2522</v>
      </c>
      <c r="D125" s="181">
        <v>19724044</v>
      </c>
      <c r="E125" s="178" t="s">
        <v>618</v>
      </c>
      <c r="F125" s="191" t="s">
        <v>619</v>
      </c>
      <c r="G125" s="192">
        <v>61.88</v>
      </c>
      <c r="H125" s="195">
        <v>6063</v>
      </c>
      <c r="I125" s="193">
        <v>45470</v>
      </c>
      <c r="J125" s="191" t="s">
        <v>620</v>
      </c>
      <c r="K125" s="91">
        <v>15</v>
      </c>
      <c r="L125" s="92"/>
      <c r="M125" s="94"/>
    </row>
    <row r="126" spans="1:13" ht="28.8" customHeight="1" thickBot="1" x14ac:dyDescent="0.35">
      <c r="A126" s="181"/>
      <c r="B126" s="181"/>
      <c r="C126" s="181"/>
      <c r="D126" s="181"/>
      <c r="E126" s="180" t="s">
        <v>621</v>
      </c>
      <c r="F126" s="171"/>
      <c r="G126" s="172">
        <f>SUM(G113:G125)</f>
        <v>2745.84</v>
      </c>
      <c r="H126" s="171"/>
      <c r="I126" s="173"/>
      <c r="J126" s="171"/>
      <c r="K126" s="171"/>
      <c r="L126" s="171"/>
      <c r="M126" s="174"/>
    </row>
    <row r="127" spans="1:13" ht="70.05" customHeight="1" thickTop="1" x14ac:dyDescent="0.3">
      <c r="A127" s="97">
        <v>45463</v>
      </c>
      <c r="B127" s="198" t="s">
        <v>622</v>
      </c>
      <c r="C127" s="88">
        <v>5184</v>
      </c>
      <c r="D127" s="199">
        <v>19724121</v>
      </c>
      <c r="E127" s="87" t="s">
        <v>468</v>
      </c>
      <c r="F127" s="87" t="s">
        <v>623</v>
      </c>
      <c r="G127" s="90">
        <v>1665.27</v>
      </c>
      <c r="H127" s="198" t="s">
        <v>624</v>
      </c>
      <c r="I127" s="87">
        <v>45477</v>
      </c>
      <c r="J127" s="88" t="s">
        <v>625</v>
      </c>
      <c r="K127" s="91">
        <v>0</v>
      </c>
      <c r="L127" s="80"/>
      <c r="M127" s="93"/>
    </row>
    <row r="128" spans="1:13" ht="70.05" customHeight="1" x14ac:dyDescent="0.3">
      <c r="A128" s="97">
        <v>45467</v>
      </c>
      <c r="B128" s="198" t="s">
        <v>626</v>
      </c>
      <c r="C128" s="88">
        <v>4349</v>
      </c>
      <c r="D128" s="199">
        <v>19724128</v>
      </c>
      <c r="E128" s="87" t="s">
        <v>859</v>
      </c>
      <c r="F128" s="87" t="s">
        <v>627</v>
      </c>
      <c r="G128" s="90">
        <v>13.2</v>
      </c>
      <c r="H128" s="198" t="s">
        <v>628</v>
      </c>
      <c r="I128" s="87">
        <v>45477</v>
      </c>
      <c r="J128" s="88" t="s">
        <v>629</v>
      </c>
      <c r="K128" s="91">
        <v>0</v>
      </c>
      <c r="L128" s="92"/>
      <c r="M128" s="94"/>
    </row>
    <row r="129" spans="1:13" ht="70.05" customHeight="1" x14ac:dyDescent="0.3">
      <c r="A129" s="97">
        <v>45470</v>
      </c>
      <c r="B129" s="198" t="s">
        <v>630</v>
      </c>
      <c r="C129" s="88">
        <v>2522</v>
      </c>
      <c r="D129" s="199">
        <v>19724147</v>
      </c>
      <c r="E129" s="87" t="s">
        <v>860</v>
      </c>
      <c r="F129" s="87" t="s">
        <v>631</v>
      </c>
      <c r="G129" s="90">
        <v>41.25</v>
      </c>
      <c r="H129" s="198" t="s">
        <v>632</v>
      </c>
      <c r="I129" s="87">
        <v>45477</v>
      </c>
      <c r="J129" s="88" t="s">
        <v>633</v>
      </c>
      <c r="K129" s="91">
        <v>15</v>
      </c>
      <c r="L129" s="92"/>
      <c r="M129" s="94"/>
    </row>
    <row r="130" spans="1:13" ht="70.05" customHeight="1" x14ac:dyDescent="0.3">
      <c r="A130" s="97">
        <v>45470</v>
      </c>
      <c r="B130" s="198" t="s">
        <v>634</v>
      </c>
      <c r="C130" s="88">
        <v>2074</v>
      </c>
      <c r="D130" s="199">
        <v>19724148</v>
      </c>
      <c r="E130" s="87" t="s">
        <v>861</v>
      </c>
      <c r="F130" s="87" t="s">
        <v>635</v>
      </c>
      <c r="G130" s="90">
        <v>18.75</v>
      </c>
      <c r="H130" s="198" t="s">
        <v>636</v>
      </c>
      <c r="I130" s="87">
        <v>45477</v>
      </c>
      <c r="J130" s="88" t="s">
        <v>637</v>
      </c>
      <c r="K130" s="91">
        <v>0</v>
      </c>
      <c r="L130" s="92"/>
      <c r="M130" s="94"/>
    </row>
    <row r="131" spans="1:13" ht="70.05" customHeight="1" x14ac:dyDescent="0.3">
      <c r="A131" s="97">
        <v>45470</v>
      </c>
      <c r="B131" s="198" t="s">
        <v>638</v>
      </c>
      <c r="C131" s="88">
        <v>2136</v>
      </c>
      <c r="D131" s="199">
        <v>19724149</v>
      </c>
      <c r="E131" s="87" t="s">
        <v>862</v>
      </c>
      <c r="F131" s="87" t="s">
        <v>639</v>
      </c>
      <c r="G131" s="90">
        <v>51</v>
      </c>
      <c r="H131" s="198" t="s">
        <v>640</v>
      </c>
      <c r="I131" s="87">
        <v>45477</v>
      </c>
      <c r="J131" s="88" t="s">
        <v>641</v>
      </c>
      <c r="K131" s="91">
        <v>15</v>
      </c>
      <c r="L131" s="92"/>
      <c r="M131" s="94"/>
    </row>
    <row r="132" spans="1:13" ht="70.05" customHeight="1" x14ac:dyDescent="0.3">
      <c r="A132" s="97">
        <v>45477</v>
      </c>
      <c r="B132" s="198" t="s">
        <v>540</v>
      </c>
      <c r="C132" s="88">
        <v>1986</v>
      </c>
      <c r="D132" s="199">
        <v>19724054</v>
      </c>
      <c r="E132" s="87" t="s">
        <v>863</v>
      </c>
      <c r="F132" s="87" t="s">
        <v>642</v>
      </c>
      <c r="G132" s="90">
        <v>400</v>
      </c>
      <c r="H132" s="198" t="s">
        <v>643</v>
      </c>
      <c r="I132" s="87">
        <v>45477</v>
      </c>
      <c r="J132" s="88" t="s">
        <v>644</v>
      </c>
      <c r="K132" s="91">
        <v>15</v>
      </c>
      <c r="L132" s="92"/>
      <c r="M132" s="94"/>
    </row>
    <row r="133" spans="1:13" ht="70.05" customHeight="1" x14ac:dyDescent="0.3">
      <c r="A133" s="97">
        <v>45475</v>
      </c>
      <c r="B133" s="198" t="s">
        <v>645</v>
      </c>
      <c r="C133" s="88">
        <v>3768</v>
      </c>
      <c r="D133" s="199">
        <v>19724157</v>
      </c>
      <c r="E133" s="87" t="s">
        <v>864</v>
      </c>
      <c r="F133" s="87" t="s">
        <v>646</v>
      </c>
      <c r="G133" s="90">
        <v>20.83</v>
      </c>
      <c r="H133" s="198" t="s">
        <v>647</v>
      </c>
      <c r="I133" s="87">
        <v>45482</v>
      </c>
      <c r="J133" s="88" t="s">
        <v>648</v>
      </c>
      <c r="K133" s="91">
        <v>15</v>
      </c>
      <c r="L133" s="92"/>
      <c r="M133" s="94"/>
    </row>
    <row r="134" spans="1:13" ht="70.05" customHeight="1" x14ac:dyDescent="0.3">
      <c r="A134" s="97">
        <v>45475</v>
      </c>
      <c r="B134" s="198" t="s">
        <v>649</v>
      </c>
      <c r="C134" s="88">
        <v>3759</v>
      </c>
      <c r="D134" s="199">
        <v>19724156</v>
      </c>
      <c r="E134" s="87" t="s">
        <v>865</v>
      </c>
      <c r="F134" s="87" t="s">
        <v>650</v>
      </c>
      <c r="G134" s="90">
        <v>47.5</v>
      </c>
      <c r="H134" s="198" t="s">
        <v>651</v>
      </c>
      <c r="I134" s="87">
        <v>45482</v>
      </c>
      <c r="J134" s="88" t="s">
        <v>652</v>
      </c>
      <c r="K134" s="91">
        <v>15</v>
      </c>
      <c r="L134" s="92"/>
      <c r="M134" s="94"/>
    </row>
    <row r="135" spans="1:13" ht="70.05" customHeight="1" x14ac:dyDescent="0.3">
      <c r="A135" s="97">
        <v>45475</v>
      </c>
      <c r="B135" s="198" t="s">
        <v>645</v>
      </c>
      <c r="C135" s="88">
        <v>3768</v>
      </c>
      <c r="D135" s="199">
        <v>19724157</v>
      </c>
      <c r="E135" s="87" t="s">
        <v>866</v>
      </c>
      <c r="F135" s="87" t="s">
        <v>653</v>
      </c>
      <c r="G135" s="90">
        <v>20.83</v>
      </c>
      <c r="H135" s="198" t="s">
        <v>654</v>
      </c>
      <c r="I135" s="87">
        <v>45482</v>
      </c>
      <c r="J135" s="88" t="s">
        <v>655</v>
      </c>
      <c r="K135" s="91">
        <v>15</v>
      </c>
      <c r="L135" s="92"/>
      <c r="M135" s="94"/>
    </row>
    <row r="136" spans="1:13" ht="70.05" customHeight="1" x14ac:dyDescent="0.3">
      <c r="A136" s="97">
        <v>45475</v>
      </c>
      <c r="B136" s="198" t="s">
        <v>656</v>
      </c>
      <c r="C136" s="88">
        <v>2107</v>
      </c>
      <c r="D136" s="199">
        <v>19724159</v>
      </c>
      <c r="E136" s="87" t="s">
        <v>867</v>
      </c>
      <c r="F136" s="87" t="s">
        <v>657</v>
      </c>
      <c r="G136" s="90">
        <v>15</v>
      </c>
      <c r="H136" s="198" t="s">
        <v>658</v>
      </c>
      <c r="I136" s="87">
        <v>45482</v>
      </c>
      <c r="J136" s="88" t="s">
        <v>659</v>
      </c>
      <c r="K136" s="91">
        <v>0</v>
      </c>
      <c r="L136" s="92"/>
      <c r="M136" s="94"/>
    </row>
    <row r="137" spans="1:13" ht="70.05" customHeight="1" x14ac:dyDescent="0.3">
      <c r="A137" s="97">
        <v>45475</v>
      </c>
      <c r="B137" s="198" t="s">
        <v>660</v>
      </c>
      <c r="C137" s="88">
        <v>2109</v>
      </c>
      <c r="D137" s="199">
        <v>19724160</v>
      </c>
      <c r="E137" s="87" t="s">
        <v>868</v>
      </c>
      <c r="F137" s="87" t="s">
        <v>661</v>
      </c>
      <c r="G137" s="90">
        <v>15</v>
      </c>
      <c r="H137" s="198" t="s">
        <v>662</v>
      </c>
      <c r="I137" s="87">
        <v>45482</v>
      </c>
      <c r="J137" s="88" t="s">
        <v>663</v>
      </c>
      <c r="K137" s="91">
        <v>0</v>
      </c>
      <c r="L137" s="92"/>
      <c r="M137" s="94"/>
    </row>
    <row r="138" spans="1:13" ht="70.05" customHeight="1" x14ac:dyDescent="0.3">
      <c r="A138" s="97">
        <v>45475</v>
      </c>
      <c r="B138" s="198" t="s">
        <v>664</v>
      </c>
      <c r="C138" s="88">
        <v>2087</v>
      </c>
      <c r="D138" s="199">
        <v>19724161</v>
      </c>
      <c r="E138" s="87" t="s">
        <v>869</v>
      </c>
      <c r="F138" s="87" t="s">
        <v>665</v>
      </c>
      <c r="G138" s="90">
        <v>73.099999999999994</v>
      </c>
      <c r="H138" s="198" t="s">
        <v>666</v>
      </c>
      <c r="I138" s="87">
        <v>45482</v>
      </c>
      <c r="J138" s="88" t="s">
        <v>667</v>
      </c>
      <c r="K138" s="91">
        <v>15</v>
      </c>
      <c r="L138" s="92"/>
      <c r="M138" s="94"/>
    </row>
    <row r="139" spans="1:13" ht="70.05" customHeight="1" x14ac:dyDescent="0.3">
      <c r="A139" s="97">
        <v>45475</v>
      </c>
      <c r="B139" s="198" t="s">
        <v>668</v>
      </c>
      <c r="C139" s="88">
        <v>5896</v>
      </c>
      <c r="D139" s="199">
        <v>19724162</v>
      </c>
      <c r="E139" s="87" t="s">
        <v>546</v>
      </c>
      <c r="F139" s="87" t="s">
        <v>669</v>
      </c>
      <c r="G139" s="90">
        <v>2984.8</v>
      </c>
      <c r="H139" s="198" t="s">
        <v>670</v>
      </c>
      <c r="I139" s="87">
        <v>45482</v>
      </c>
      <c r="J139" s="88" t="s">
        <v>671</v>
      </c>
      <c r="K139" s="91">
        <v>0</v>
      </c>
      <c r="L139" s="92"/>
      <c r="M139" s="94"/>
    </row>
    <row r="140" spans="1:13" ht="70.05" customHeight="1" x14ac:dyDescent="0.3">
      <c r="A140" s="97">
        <v>45474</v>
      </c>
      <c r="B140" s="198" t="s">
        <v>672</v>
      </c>
      <c r="C140" s="88">
        <v>3578</v>
      </c>
      <c r="D140" s="199">
        <v>19724153</v>
      </c>
      <c r="E140" s="87" t="s">
        <v>870</v>
      </c>
      <c r="F140" s="87" t="s">
        <v>673</v>
      </c>
      <c r="G140" s="90">
        <v>409.5</v>
      </c>
      <c r="H140" s="198" t="s">
        <v>674</v>
      </c>
      <c r="I140" s="87">
        <v>45483</v>
      </c>
      <c r="J140" s="88" t="s">
        <v>675</v>
      </c>
      <c r="K140" s="91">
        <v>15</v>
      </c>
      <c r="L140" s="92"/>
      <c r="M140" s="94"/>
    </row>
    <row r="141" spans="1:13" ht="70.05" customHeight="1" x14ac:dyDescent="0.3">
      <c r="A141" s="97">
        <v>45477</v>
      </c>
      <c r="B141" s="198" t="s">
        <v>676</v>
      </c>
      <c r="C141" s="88">
        <v>2965</v>
      </c>
      <c r="D141" s="199">
        <v>19724163</v>
      </c>
      <c r="E141" s="87" t="s">
        <v>871</v>
      </c>
      <c r="F141" s="87" t="s">
        <v>677</v>
      </c>
      <c r="G141" s="90">
        <v>17.600000000000001</v>
      </c>
      <c r="H141" s="198" t="s">
        <v>678</v>
      </c>
      <c r="I141" s="87">
        <v>45483</v>
      </c>
      <c r="J141" s="88" t="s">
        <v>679</v>
      </c>
      <c r="K141" s="91">
        <v>15</v>
      </c>
      <c r="L141" s="92"/>
      <c r="M141" s="94"/>
    </row>
    <row r="142" spans="1:13" ht="70.05" customHeight="1" x14ac:dyDescent="0.3">
      <c r="A142" s="97">
        <v>45478</v>
      </c>
      <c r="B142" s="198" t="s">
        <v>680</v>
      </c>
      <c r="C142" s="88">
        <v>3647</v>
      </c>
      <c r="D142" s="199">
        <v>19724164</v>
      </c>
      <c r="E142" s="87" t="s">
        <v>872</v>
      </c>
      <c r="F142" s="87" t="s">
        <v>681</v>
      </c>
      <c r="G142" s="90">
        <v>210</v>
      </c>
      <c r="H142" s="198" t="s">
        <v>682</v>
      </c>
      <c r="I142" s="87">
        <v>45498</v>
      </c>
      <c r="J142" s="88" t="s">
        <v>683</v>
      </c>
      <c r="K142" s="91">
        <v>15</v>
      </c>
      <c r="L142" s="92"/>
      <c r="M142" s="94"/>
    </row>
    <row r="143" spans="1:13" ht="70.05" customHeight="1" x14ac:dyDescent="0.3">
      <c r="A143" s="97">
        <v>45481</v>
      </c>
      <c r="B143" s="198" t="s">
        <v>684</v>
      </c>
      <c r="C143" s="88">
        <v>1632</v>
      </c>
      <c r="D143" s="199">
        <v>19724165</v>
      </c>
      <c r="E143" s="87" t="s">
        <v>873</v>
      </c>
      <c r="F143" s="87" t="s">
        <v>685</v>
      </c>
      <c r="G143" s="90">
        <v>126.67</v>
      </c>
      <c r="H143" s="198" t="s">
        <v>686</v>
      </c>
      <c r="I143" s="87">
        <v>45498</v>
      </c>
      <c r="J143" s="88" t="s">
        <v>687</v>
      </c>
      <c r="K143" s="91">
        <v>15</v>
      </c>
      <c r="L143" s="92"/>
      <c r="M143" s="94"/>
    </row>
    <row r="144" spans="1:13" ht="70.05" customHeight="1" x14ac:dyDescent="0.3">
      <c r="A144" s="97">
        <v>45481</v>
      </c>
      <c r="B144" s="198" t="s">
        <v>688</v>
      </c>
      <c r="C144" s="88">
        <v>1632</v>
      </c>
      <c r="D144" s="199">
        <v>19724166</v>
      </c>
      <c r="E144" s="87" t="s">
        <v>873</v>
      </c>
      <c r="F144" s="87" t="s">
        <v>685</v>
      </c>
      <c r="G144" s="90">
        <v>126.67</v>
      </c>
      <c r="H144" s="198" t="s">
        <v>689</v>
      </c>
      <c r="I144" s="87">
        <v>45498</v>
      </c>
      <c r="J144" s="88" t="s">
        <v>690</v>
      </c>
      <c r="K144" s="91">
        <v>15</v>
      </c>
      <c r="L144" s="92"/>
      <c r="M144" s="94"/>
    </row>
    <row r="145" spans="1:13" ht="70.05" customHeight="1" x14ac:dyDescent="0.3">
      <c r="A145" s="97">
        <v>45481</v>
      </c>
      <c r="B145" s="198" t="s">
        <v>691</v>
      </c>
      <c r="C145" s="88">
        <v>1005</v>
      </c>
      <c r="D145" s="199">
        <v>19724168</v>
      </c>
      <c r="E145" s="87" t="s">
        <v>874</v>
      </c>
      <c r="F145" s="87" t="s">
        <v>692</v>
      </c>
      <c r="G145" s="90">
        <v>152</v>
      </c>
      <c r="H145" s="198" t="s">
        <v>693</v>
      </c>
      <c r="I145" s="87">
        <v>45498</v>
      </c>
      <c r="J145" s="88" t="s">
        <v>694</v>
      </c>
      <c r="K145" s="91">
        <v>15</v>
      </c>
      <c r="L145" s="92"/>
      <c r="M145" s="94"/>
    </row>
    <row r="146" spans="1:13" ht="70.05" customHeight="1" x14ac:dyDescent="0.3">
      <c r="A146" s="97">
        <v>45481</v>
      </c>
      <c r="B146" s="198" t="s">
        <v>695</v>
      </c>
      <c r="C146" s="88">
        <v>2314</v>
      </c>
      <c r="D146" s="199">
        <v>19724169</v>
      </c>
      <c r="E146" s="87" t="s">
        <v>875</v>
      </c>
      <c r="F146" s="87" t="s">
        <v>696</v>
      </c>
      <c r="G146" s="90">
        <v>21.25</v>
      </c>
      <c r="H146" s="198" t="s">
        <v>697</v>
      </c>
      <c r="I146" s="87">
        <v>45498</v>
      </c>
      <c r="J146" s="88" t="s">
        <v>698</v>
      </c>
      <c r="K146" s="91">
        <v>0</v>
      </c>
      <c r="L146" s="92"/>
      <c r="M146" s="94"/>
    </row>
    <row r="147" spans="1:13" ht="70.05" customHeight="1" x14ac:dyDescent="0.3">
      <c r="A147" s="97">
        <v>45481</v>
      </c>
      <c r="B147" s="198" t="s">
        <v>699</v>
      </c>
      <c r="C147" s="88">
        <v>2088</v>
      </c>
      <c r="D147" s="199">
        <v>19724170</v>
      </c>
      <c r="E147" s="87" t="s">
        <v>876</v>
      </c>
      <c r="F147" s="87" t="s">
        <v>700</v>
      </c>
      <c r="G147" s="90">
        <v>73.099999999999994</v>
      </c>
      <c r="H147" s="198" t="s">
        <v>701</v>
      </c>
      <c r="I147" s="87">
        <v>45498</v>
      </c>
      <c r="J147" s="88" t="s">
        <v>702</v>
      </c>
      <c r="K147" s="91">
        <v>15</v>
      </c>
      <c r="L147" s="92"/>
      <c r="M147" s="94"/>
    </row>
    <row r="148" spans="1:13" ht="70.05" customHeight="1" x14ac:dyDescent="0.3">
      <c r="A148" s="97">
        <v>45484</v>
      </c>
      <c r="B148" s="198" t="s">
        <v>703</v>
      </c>
      <c r="C148" s="88">
        <v>2696</v>
      </c>
      <c r="D148" s="199">
        <v>19724183</v>
      </c>
      <c r="E148" s="87" t="s">
        <v>877</v>
      </c>
      <c r="F148" s="87" t="s">
        <v>704</v>
      </c>
      <c r="G148" s="90">
        <v>108</v>
      </c>
      <c r="H148" s="198" t="s">
        <v>705</v>
      </c>
      <c r="I148" s="87">
        <v>45498</v>
      </c>
      <c r="J148" s="88" t="s">
        <v>706</v>
      </c>
      <c r="K148" s="91">
        <v>0</v>
      </c>
      <c r="L148" s="92"/>
      <c r="M148" s="94"/>
    </row>
    <row r="149" spans="1:13" ht="70.05" customHeight="1" x14ac:dyDescent="0.3">
      <c r="A149" s="97">
        <v>45488</v>
      </c>
      <c r="B149" s="198" t="s">
        <v>707</v>
      </c>
      <c r="C149" s="88">
        <v>1986</v>
      </c>
      <c r="D149" s="199">
        <v>19724187</v>
      </c>
      <c r="E149" s="87" t="s">
        <v>863</v>
      </c>
      <c r="F149" s="87" t="s">
        <v>708</v>
      </c>
      <c r="G149" s="90">
        <v>480</v>
      </c>
      <c r="H149" s="198" t="s">
        <v>709</v>
      </c>
      <c r="I149" s="87">
        <v>45498</v>
      </c>
      <c r="J149" s="88" t="s">
        <v>710</v>
      </c>
      <c r="K149" s="91">
        <v>15</v>
      </c>
      <c r="L149" s="92"/>
      <c r="M149" s="94"/>
    </row>
    <row r="150" spans="1:13" ht="29.4" customHeight="1" thickBot="1" x14ac:dyDescent="0.35">
      <c r="A150" s="171"/>
      <c r="B150" s="171"/>
      <c r="C150" s="171"/>
      <c r="D150" s="171"/>
      <c r="E150" s="171" t="s">
        <v>711</v>
      </c>
      <c r="F150" s="171"/>
      <c r="G150" s="172">
        <f>SUM(G127:G149)</f>
        <v>7091.3200000000015</v>
      </c>
      <c r="H150" s="171"/>
      <c r="I150" s="173"/>
      <c r="J150" s="171"/>
      <c r="K150" s="171"/>
      <c r="L150" s="171"/>
      <c r="M150" s="174"/>
    </row>
    <row r="151" spans="1:13" ht="76.95" customHeight="1" thickTop="1" x14ac:dyDescent="0.3">
      <c r="A151" s="97">
        <v>45498</v>
      </c>
      <c r="B151" s="198" t="s">
        <v>712</v>
      </c>
      <c r="C151" s="88">
        <v>1194</v>
      </c>
      <c r="D151" s="199">
        <v>19724234</v>
      </c>
      <c r="E151" s="87" t="s">
        <v>417</v>
      </c>
      <c r="F151" s="90" t="s">
        <v>713</v>
      </c>
      <c r="G151" s="90">
        <v>182.4</v>
      </c>
      <c r="H151" s="199">
        <v>7379</v>
      </c>
      <c r="I151" s="198">
        <v>45511</v>
      </c>
      <c r="J151" s="88" t="s">
        <v>714</v>
      </c>
      <c r="K151" s="91">
        <v>15</v>
      </c>
      <c r="L151" s="80"/>
      <c r="M151" s="93"/>
    </row>
    <row r="152" spans="1:13" ht="76.95" customHeight="1" x14ac:dyDescent="0.3">
      <c r="A152" s="97">
        <v>45497</v>
      </c>
      <c r="B152" s="198" t="s">
        <v>715</v>
      </c>
      <c r="C152" s="88">
        <v>2903</v>
      </c>
      <c r="D152" s="199">
        <v>19724243</v>
      </c>
      <c r="E152" s="87" t="s">
        <v>716</v>
      </c>
      <c r="F152" s="90" t="s">
        <v>717</v>
      </c>
      <c r="G152" s="90">
        <v>31.25</v>
      </c>
      <c r="H152" s="199">
        <v>7380</v>
      </c>
      <c r="I152" s="198">
        <v>45511</v>
      </c>
      <c r="J152" s="88" t="s">
        <v>718</v>
      </c>
      <c r="K152" s="91">
        <v>0</v>
      </c>
      <c r="L152" s="92"/>
      <c r="M152" s="94"/>
    </row>
    <row r="153" spans="1:13" ht="76.95" customHeight="1" x14ac:dyDescent="0.3">
      <c r="A153" s="97">
        <v>45489</v>
      </c>
      <c r="B153" s="198" t="s">
        <v>719</v>
      </c>
      <c r="C153" s="88">
        <v>3584</v>
      </c>
      <c r="D153" s="199">
        <v>19724193</v>
      </c>
      <c r="E153" s="87" t="s">
        <v>602</v>
      </c>
      <c r="F153" s="90" t="s">
        <v>720</v>
      </c>
      <c r="G153" s="90">
        <v>31.17</v>
      </c>
      <c r="H153" s="199">
        <v>7381</v>
      </c>
      <c r="I153" s="198">
        <v>45511</v>
      </c>
      <c r="J153" s="88" t="s">
        <v>721</v>
      </c>
      <c r="K153" s="91">
        <v>0</v>
      </c>
      <c r="L153" s="92"/>
      <c r="M153" s="94"/>
    </row>
    <row r="154" spans="1:13" ht="76.95" customHeight="1" x14ac:dyDescent="0.3">
      <c r="A154" s="97">
        <v>45492</v>
      </c>
      <c r="B154" s="198" t="s">
        <v>722</v>
      </c>
      <c r="C154" s="88">
        <v>1194</v>
      </c>
      <c r="D154" s="199">
        <v>19724242</v>
      </c>
      <c r="E154" s="87" t="s">
        <v>417</v>
      </c>
      <c r="F154" s="90" t="s">
        <v>723</v>
      </c>
      <c r="G154" s="90">
        <v>212.8</v>
      </c>
      <c r="H154" s="199">
        <v>7393</v>
      </c>
      <c r="I154" s="198">
        <v>45511</v>
      </c>
      <c r="J154" s="88" t="s">
        <v>724</v>
      </c>
      <c r="K154" s="91">
        <v>15</v>
      </c>
      <c r="L154" s="92"/>
      <c r="M154" s="94"/>
    </row>
    <row r="155" spans="1:13" ht="76.95" customHeight="1" x14ac:dyDescent="0.3">
      <c r="A155" s="97">
        <v>45491</v>
      </c>
      <c r="B155" s="198" t="s">
        <v>725</v>
      </c>
      <c r="C155" s="88">
        <v>1632</v>
      </c>
      <c r="D155" s="199">
        <v>19724240</v>
      </c>
      <c r="E155" s="87" t="s">
        <v>726</v>
      </c>
      <c r="F155" s="90" t="s">
        <v>727</v>
      </c>
      <c r="G155" s="90">
        <v>158.33000000000001</v>
      </c>
      <c r="H155" s="199">
        <v>7394</v>
      </c>
      <c r="I155" s="198">
        <v>45511</v>
      </c>
      <c r="J155" s="88" t="s">
        <v>728</v>
      </c>
      <c r="K155" s="91">
        <v>15</v>
      </c>
      <c r="L155" s="92"/>
      <c r="M155" s="94"/>
    </row>
    <row r="156" spans="1:13" ht="76.95" customHeight="1" x14ac:dyDescent="0.3">
      <c r="A156" s="97">
        <v>45491</v>
      </c>
      <c r="B156" s="198" t="s">
        <v>729</v>
      </c>
      <c r="C156" s="88">
        <v>1986</v>
      </c>
      <c r="D156" s="199">
        <v>19724250</v>
      </c>
      <c r="E156" s="87" t="s">
        <v>427</v>
      </c>
      <c r="F156" s="90" t="s">
        <v>730</v>
      </c>
      <c r="G156" s="90">
        <v>100</v>
      </c>
      <c r="H156" s="199">
        <v>7395</v>
      </c>
      <c r="I156" s="198">
        <v>45511</v>
      </c>
      <c r="J156" s="88" t="s">
        <v>731</v>
      </c>
      <c r="K156" s="91">
        <v>15</v>
      </c>
      <c r="L156" s="92"/>
      <c r="M156" s="94"/>
    </row>
    <row r="157" spans="1:13" ht="76.95" customHeight="1" x14ac:dyDescent="0.3">
      <c r="A157" s="97">
        <v>45513</v>
      </c>
      <c r="B157" s="198" t="s">
        <v>732</v>
      </c>
      <c r="C157" s="88">
        <v>3909</v>
      </c>
      <c r="D157" s="199">
        <v>19724226</v>
      </c>
      <c r="E157" s="87" t="s">
        <v>733</v>
      </c>
      <c r="F157" s="90" t="s">
        <v>734</v>
      </c>
      <c r="G157" s="90">
        <v>2460.9</v>
      </c>
      <c r="H157" s="199">
        <v>7778</v>
      </c>
      <c r="I157" s="198">
        <v>45523</v>
      </c>
      <c r="J157" s="88" t="s">
        <v>735</v>
      </c>
      <c r="K157" s="91">
        <v>15</v>
      </c>
      <c r="L157" s="92"/>
      <c r="M157" s="94"/>
    </row>
    <row r="158" spans="1:13" ht="76.95" customHeight="1" x14ac:dyDescent="0.3">
      <c r="A158" s="97">
        <v>45505</v>
      </c>
      <c r="B158" s="198" t="s">
        <v>736</v>
      </c>
      <c r="C158" s="88">
        <v>4349</v>
      </c>
      <c r="D158" s="199">
        <v>19724235</v>
      </c>
      <c r="E158" s="87" t="s">
        <v>737</v>
      </c>
      <c r="F158" s="90" t="s">
        <v>738</v>
      </c>
      <c r="G158" s="90">
        <v>13.2</v>
      </c>
      <c r="H158" s="199">
        <v>7779</v>
      </c>
      <c r="I158" s="198">
        <v>45523</v>
      </c>
      <c r="J158" s="88" t="s">
        <v>739</v>
      </c>
      <c r="K158" s="91">
        <v>0</v>
      </c>
      <c r="L158" s="92"/>
      <c r="M158" s="94"/>
    </row>
    <row r="159" spans="1:13" ht="76.95" customHeight="1" x14ac:dyDescent="0.3">
      <c r="A159" s="97">
        <v>45505</v>
      </c>
      <c r="B159" s="198" t="s">
        <v>740</v>
      </c>
      <c r="C159" s="88">
        <v>2210</v>
      </c>
      <c r="D159" s="199">
        <v>19724236</v>
      </c>
      <c r="E159" s="87" t="s">
        <v>741</v>
      </c>
      <c r="F159" s="90" t="s">
        <v>742</v>
      </c>
      <c r="G159" s="90">
        <v>85</v>
      </c>
      <c r="H159" s="199">
        <v>7780</v>
      </c>
      <c r="I159" s="198">
        <v>45523</v>
      </c>
      <c r="J159" s="88" t="s">
        <v>743</v>
      </c>
      <c r="K159" s="91">
        <v>15</v>
      </c>
      <c r="L159" s="92"/>
      <c r="M159" s="94"/>
    </row>
    <row r="160" spans="1:13" ht="76.95" customHeight="1" x14ac:dyDescent="0.3">
      <c r="A160" s="97">
        <v>45505</v>
      </c>
      <c r="B160" s="198" t="s">
        <v>744</v>
      </c>
      <c r="C160" s="88">
        <v>6907</v>
      </c>
      <c r="D160" s="199">
        <v>19724237</v>
      </c>
      <c r="E160" s="87" t="s">
        <v>745</v>
      </c>
      <c r="F160" s="90" t="s">
        <v>746</v>
      </c>
      <c r="G160" s="90">
        <v>16.670000000000002</v>
      </c>
      <c r="H160" s="199">
        <v>7781</v>
      </c>
      <c r="I160" s="198">
        <v>45523</v>
      </c>
      <c r="J160" s="88" t="s">
        <v>747</v>
      </c>
      <c r="K160" s="91">
        <v>15</v>
      </c>
      <c r="L160" s="92"/>
      <c r="M160" s="94"/>
    </row>
    <row r="161" spans="1:13" ht="76.95" customHeight="1" x14ac:dyDescent="0.3">
      <c r="A161" s="97">
        <v>45506</v>
      </c>
      <c r="B161" s="198" t="s">
        <v>748</v>
      </c>
      <c r="C161" s="88">
        <v>4287</v>
      </c>
      <c r="D161" s="199">
        <v>19724238</v>
      </c>
      <c r="E161" s="87" t="s">
        <v>749</v>
      </c>
      <c r="F161" s="90" t="s">
        <v>750</v>
      </c>
      <c r="G161" s="90">
        <v>13.2</v>
      </c>
      <c r="H161" s="199">
        <v>7782</v>
      </c>
      <c r="I161" s="198">
        <v>45523</v>
      </c>
      <c r="J161" s="88" t="s">
        <v>751</v>
      </c>
      <c r="K161" s="91">
        <v>0</v>
      </c>
      <c r="L161" s="92"/>
      <c r="M161" s="94"/>
    </row>
    <row r="162" spans="1:13" ht="76.95" customHeight="1" x14ac:dyDescent="0.3">
      <c r="A162" s="97">
        <v>45506</v>
      </c>
      <c r="B162" s="198" t="s">
        <v>752</v>
      </c>
      <c r="C162" s="88">
        <v>5197</v>
      </c>
      <c r="D162" s="199">
        <v>19724239</v>
      </c>
      <c r="E162" s="87" t="s">
        <v>753</v>
      </c>
      <c r="F162" s="90" t="s">
        <v>754</v>
      </c>
      <c r="G162" s="90">
        <v>81.25</v>
      </c>
      <c r="H162" s="199">
        <v>7783</v>
      </c>
      <c r="I162" s="198">
        <v>45523</v>
      </c>
      <c r="J162" s="88" t="s">
        <v>755</v>
      </c>
      <c r="K162" s="91">
        <v>0</v>
      </c>
      <c r="L162" s="92"/>
      <c r="M162" s="94"/>
    </row>
    <row r="163" spans="1:13" ht="76.95" customHeight="1" x14ac:dyDescent="0.3">
      <c r="A163" s="97">
        <v>45513</v>
      </c>
      <c r="B163" s="198" t="s">
        <v>756</v>
      </c>
      <c r="C163" s="88">
        <v>2067</v>
      </c>
      <c r="D163" s="199">
        <v>19724225</v>
      </c>
      <c r="E163" s="87" t="s">
        <v>757</v>
      </c>
      <c r="F163" s="90" t="s">
        <v>758</v>
      </c>
      <c r="G163" s="90">
        <v>21.88</v>
      </c>
      <c r="H163" s="199">
        <v>7829</v>
      </c>
      <c r="I163" s="198">
        <v>45524</v>
      </c>
      <c r="J163" s="88" t="s">
        <v>759</v>
      </c>
      <c r="K163" s="91">
        <v>0</v>
      </c>
      <c r="L163" s="92"/>
      <c r="M163" s="94"/>
    </row>
    <row r="164" spans="1:13" ht="76.95" customHeight="1" x14ac:dyDescent="0.3">
      <c r="A164" s="97">
        <v>45519</v>
      </c>
      <c r="B164" s="198" t="s">
        <v>760</v>
      </c>
      <c r="C164" s="88">
        <v>5666</v>
      </c>
      <c r="D164" s="199">
        <v>19724209</v>
      </c>
      <c r="E164" s="87" t="s">
        <v>761</v>
      </c>
      <c r="F164" s="90" t="s">
        <v>762</v>
      </c>
      <c r="G164" s="90">
        <v>25</v>
      </c>
      <c r="H164" s="199">
        <v>8180</v>
      </c>
      <c r="I164" s="198">
        <v>45532</v>
      </c>
      <c r="J164" s="88" t="s">
        <v>763</v>
      </c>
      <c r="K164" s="91">
        <v>15</v>
      </c>
      <c r="L164" s="92"/>
      <c r="M164" s="94"/>
    </row>
    <row r="165" spans="1:13" ht="76.95" customHeight="1" x14ac:dyDescent="0.3">
      <c r="A165" s="97">
        <v>45519</v>
      </c>
      <c r="B165" s="198" t="s">
        <v>764</v>
      </c>
      <c r="C165" s="88">
        <v>4587</v>
      </c>
      <c r="D165" s="199">
        <v>19724210</v>
      </c>
      <c r="E165" s="87" t="s">
        <v>765</v>
      </c>
      <c r="F165" s="90" t="s">
        <v>766</v>
      </c>
      <c r="G165" s="90">
        <v>16</v>
      </c>
      <c r="H165" s="199">
        <v>8181</v>
      </c>
      <c r="I165" s="198">
        <v>45532</v>
      </c>
      <c r="J165" s="88" t="s">
        <v>767</v>
      </c>
      <c r="K165" s="91">
        <v>0</v>
      </c>
      <c r="L165" s="92"/>
      <c r="M165" s="94"/>
    </row>
    <row r="166" spans="1:13" ht="76.95" customHeight="1" x14ac:dyDescent="0.3">
      <c r="A166" s="97">
        <v>45520</v>
      </c>
      <c r="B166" s="198" t="s">
        <v>768</v>
      </c>
      <c r="C166" s="88">
        <v>1583</v>
      </c>
      <c r="D166" s="199">
        <v>19724212</v>
      </c>
      <c r="E166" s="87" t="s">
        <v>769</v>
      </c>
      <c r="F166" s="90" t="s">
        <v>770</v>
      </c>
      <c r="G166" s="90">
        <v>29.17</v>
      </c>
      <c r="H166" s="199">
        <v>8182</v>
      </c>
      <c r="I166" s="198">
        <v>45532</v>
      </c>
      <c r="J166" s="88" t="s">
        <v>771</v>
      </c>
      <c r="K166" s="91">
        <v>15</v>
      </c>
      <c r="L166" s="92"/>
      <c r="M166" s="94"/>
    </row>
    <row r="167" spans="1:13" ht="76.95" customHeight="1" x14ac:dyDescent="0.3">
      <c r="A167" s="97">
        <v>45519</v>
      </c>
      <c r="B167" s="198" t="s">
        <v>772</v>
      </c>
      <c r="C167" s="88">
        <v>2503</v>
      </c>
      <c r="D167" s="199">
        <v>19724213</v>
      </c>
      <c r="E167" s="87" t="s">
        <v>773</v>
      </c>
      <c r="F167" s="90" t="s">
        <v>774</v>
      </c>
      <c r="G167" s="90">
        <v>173.25</v>
      </c>
      <c r="H167" s="199">
        <v>8183</v>
      </c>
      <c r="I167" s="198">
        <v>45532</v>
      </c>
      <c r="J167" s="88" t="s">
        <v>775</v>
      </c>
      <c r="K167" s="91">
        <v>15</v>
      </c>
      <c r="L167" s="92"/>
      <c r="M167" s="94"/>
    </row>
    <row r="168" spans="1:13" ht="76.95" customHeight="1" x14ac:dyDescent="0.3">
      <c r="A168" s="97">
        <v>45519</v>
      </c>
      <c r="B168" s="198" t="s">
        <v>776</v>
      </c>
      <c r="C168" s="88">
        <v>1005</v>
      </c>
      <c r="D168" s="199">
        <v>19724214</v>
      </c>
      <c r="E168" s="87" t="s">
        <v>424</v>
      </c>
      <c r="F168" s="90" t="s">
        <v>777</v>
      </c>
      <c r="G168" s="90">
        <v>212.8</v>
      </c>
      <c r="H168" s="199">
        <v>8184</v>
      </c>
      <c r="I168" s="198">
        <v>45532</v>
      </c>
      <c r="J168" s="88" t="s">
        <v>778</v>
      </c>
      <c r="K168" s="91">
        <v>15</v>
      </c>
      <c r="L168" s="92"/>
      <c r="M168" s="94"/>
    </row>
    <row r="169" spans="1:13" ht="76.95" customHeight="1" x14ac:dyDescent="0.3">
      <c r="A169" s="97">
        <v>45519</v>
      </c>
      <c r="B169" s="198" t="s">
        <v>779</v>
      </c>
      <c r="C169" s="88">
        <v>1632</v>
      </c>
      <c r="D169" s="199">
        <v>19724215</v>
      </c>
      <c r="E169" s="87" t="s">
        <v>726</v>
      </c>
      <c r="F169" s="90" t="s">
        <v>780</v>
      </c>
      <c r="G169" s="90">
        <v>55.88</v>
      </c>
      <c r="H169" s="199">
        <v>8185</v>
      </c>
      <c r="I169" s="198">
        <v>45532</v>
      </c>
      <c r="J169" s="88" t="s">
        <v>781</v>
      </c>
      <c r="K169" s="91">
        <v>15</v>
      </c>
      <c r="L169" s="92"/>
      <c r="M169" s="94"/>
    </row>
    <row r="170" spans="1:13" ht="76.95" customHeight="1" x14ac:dyDescent="0.3">
      <c r="A170" s="97">
        <v>45519</v>
      </c>
      <c r="B170" s="198" t="s">
        <v>782</v>
      </c>
      <c r="C170" s="88">
        <v>4586</v>
      </c>
      <c r="D170" s="199">
        <v>19724216</v>
      </c>
      <c r="E170" s="87" t="s">
        <v>783</v>
      </c>
      <c r="F170" s="90" t="s">
        <v>784</v>
      </c>
      <c r="G170" s="90">
        <v>16</v>
      </c>
      <c r="H170" s="199">
        <v>8186</v>
      </c>
      <c r="I170" s="198">
        <v>45532</v>
      </c>
      <c r="J170" s="88" t="s">
        <v>785</v>
      </c>
      <c r="K170" s="91">
        <v>0</v>
      </c>
      <c r="L170" s="92"/>
      <c r="M170" s="94"/>
    </row>
    <row r="171" spans="1:13" ht="76.95" customHeight="1" x14ac:dyDescent="0.3">
      <c r="A171" s="97">
        <v>45518</v>
      </c>
      <c r="B171" s="198" t="s">
        <v>786</v>
      </c>
      <c r="C171" s="88">
        <v>7448</v>
      </c>
      <c r="D171" s="199">
        <v>19724219</v>
      </c>
      <c r="E171" s="87" t="s">
        <v>518</v>
      </c>
      <c r="F171" s="90" t="s">
        <v>787</v>
      </c>
      <c r="G171" s="90">
        <v>3406.25</v>
      </c>
      <c r="H171" s="199">
        <v>8187</v>
      </c>
      <c r="I171" s="198">
        <v>45532</v>
      </c>
      <c r="J171" s="88" t="s">
        <v>788</v>
      </c>
      <c r="K171" s="91">
        <v>15</v>
      </c>
      <c r="L171" s="92"/>
      <c r="M171" s="94"/>
    </row>
    <row r="172" spans="1:13" ht="76.95" customHeight="1" x14ac:dyDescent="0.3">
      <c r="A172" s="97">
        <v>45520</v>
      </c>
      <c r="B172" s="198" t="s">
        <v>789</v>
      </c>
      <c r="C172" s="88">
        <v>1268</v>
      </c>
      <c r="D172" s="199">
        <v>19724251</v>
      </c>
      <c r="E172" s="87" t="s">
        <v>790</v>
      </c>
      <c r="F172" s="90" t="s">
        <v>791</v>
      </c>
      <c r="G172" s="90">
        <v>64</v>
      </c>
      <c r="H172" s="199">
        <v>8188</v>
      </c>
      <c r="I172" s="198">
        <v>45532</v>
      </c>
      <c r="J172" s="88" t="s">
        <v>792</v>
      </c>
      <c r="K172" s="91">
        <v>15</v>
      </c>
      <c r="L172" s="92"/>
      <c r="M172" s="94"/>
    </row>
    <row r="173" spans="1:13" ht="76.95" customHeight="1" x14ac:dyDescent="0.3">
      <c r="A173" s="97">
        <v>45505</v>
      </c>
      <c r="B173" s="198" t="s">
        <v>744</v>
      </c>
      <c r="C173" s="88">
        <v>6907</v>
      </c>
      <c r="D173" s="199">
        <v>19724237</v>
      </c>
      <c r="E173" s="87" t="s">
        <v>745</v>
      </c>
      <c r="F173" s="90" t="s">
        <v>793</v>
      </c>
      <c r="G173" s="90">
        <v>33.33</v>
      </c>
      <c r="H173" s="199">
        <v>8189</v>
      </c>
      <c r="I173" s="198">
        <v>45532</v>
      </c>
      <c r="J173" s="88" t="s">
        <v>794</v>
      </c>
      <c r="K173" s="91">
        <v>15</v>
      </c>
      <c r="L173" s="92"/>
      <c r="M173" s="94"/>
    </row>
    <row r="174" spans="1:13" ht="29.4" customHeight="1" thickBot="1" x14ac:dyDescent="0.35">
      <c r="A174" s="171"/>
      <c r="B174" s="171"/>
      <c r="C174" s="171"/>
      <c r="D174" s="171"/>
      <c r="E174" s="171" t="s">
        <v>795</v>
      </c>
      <c r="F174" s="171"/>
      <c r="G174" s="172">
        <f>SUM(G151:G173)</f>
        <v>7439.7300000000005</v>
      </c>
      <c r="H174" s="171"/>
      <c r="I174" s="173"/>
      <c r="J174" s="171"/>
      <c r="K174" s="171"/>
      <c r="L174" s="171"/>
      <c r="M174" s="174"/>
    </row>
    <row r="175" spans="1:13" ht="70.05" customHeight="1" thickTop="1" x14ac:dyDescent="0.3">
      <c r="A175" s="210">
        <v>45520</v>
      </c>
      <c r="B175" s="210" t="s">
        <v>797</v>
      </c>
      <c r="C175" s="210">
        <v>4525</v>
      </c>
      <c r="D175" s="210">
        <v>19724211</v>
      </c>
      <c r="E175" s="211" t="s">
        <v>798</v>
      </c>
      <c r="F175" s="211" t="s">
        <v>799</v>
      </c>
      <c r="G175" s="212">
        <v>3538.82</v>
      </c>
      <c r="H175" s="210">
        <v>8311</v>
      </c>
      <c r="I175" s="213">
        <v>45538</v>
      </c>
      <c r="J175" s="210" t="s">
        <v>625</v>
      </c>
      <c r="K175" s="210">
        <v>0</v>
      </c>
      <c r="L175" s="210"/>
      <c r="M175" s="209"/>
    </row>
    <row r="176" spans="1:13" ht="70.05" customHeight="1" x14ac:dyDescent="0.3">
      <c r="A176" s="180">
        <v>45523</v>
      </c>
      <c r="B176" s="180" t="s">
        <v>800</v>
      </c>
      <c r="C176" s="180">
        <v>4034</v>
      </c>
      <c r="D176" s="180">
        <v>19724274</v>
      </c>
      <c r="E176" s="214" t="s">
        <v>801</v>
      </c>
      <c r="F176" s="214" t="s">
        <v>802</v>
      </c>
      <c r="G176" s="215">
        <v>12.5</v>
      </c>
      <c r="H176" s="180">
        <v>8312</v>
      </c>
      <c r="I176" s="216">
        <v>45538</v>
      </c>
      <c r="J176" s="180" t="s">
        <v>629</v>
      </c>
      <c r="K176" s="180">
        <v>0</v>
      </c>
      <c r="L176" s="180"/>
      <c r="M176" s="209"/>
    </row>
    <row r="177" spans="1:13" ht="70.05" customHeight="1" x14ac:dyDescent="0.3">
      <c r="A177" s="180">
        <v>45523</v>
      </c>
      <c r="B177" s="180" t="s">
        <v>803</v>
      </c>
      <c r="C177" s="180">
        <v>4321</v>
      </c>
      <c r="D177" s="180">
        <v>19724276</v>
      </c>
      <c r="E177" s="214" t="s">
        <v>804</v>
      </c>
      <c r="F177" s="214" t="s">
        <v>805</v>
      </c>
      <c r="G177" s="215">
        <v>16</v>
      </c>
      <c r="H177" s="180">
        <v>8313</v>
      </c>
      <c r="I177" s="216">
        <v>45538</v>
      </c>
      <c r="J177" s="180" t="s">
        <v>633</v>
      </c>
      <c r="K177" s="180">
        <v>15</v>
      </c>
      <c r="L177" s="180"/>
      <c r="M177" s="209"/>
    </row>
    <row r="178" spans="1:13" ht="70.05" customHeight="1" x14ac:dyDescent="0.3">
      <c r="A178" s="180">
        <v>45524</v>
      </c>
      <c r="B178" s="180" t="s">
        <v>806</v>
      </c>
      <c r="C178" s="180">
        <v>7300</v>
      </c>
      <c r="D178" s="180">
        <v>19724285</v>
      </c>
      <c r="E178" s="214" t="s">
        <v>807</v>
      </c>
      <c r="F178" s="214" t="s">
        <v>808</v>
      </c>
      <c r="G178" s="215">
        <v>1030</v>
      </c>
      <c r="H178" s="180">
        <v>8380</v>
      </c>
      <c r="I178" s="216">
        <v>45539</v>
      </c>
      <c r="J178" s="180" t="s">
        <v>637</v>
      </c>
      <c r="K178" s="180">
        <v>15</v>
      </c>
      <c r="L178" s="180"/>
      <c r="M178" s="209"/>
    </row>
    <row r="179" spans="1:13" ht="70.05" customHeight="1" x14ac:dyDescent="0.3">
      <c r="A179" s="180">
        <v>45526</v>
      </c>
      <c r="B179" s="180" t="s">
        <v>809</v>
      </c>
      <c r="C179" s="180">
        <v>1596</v>
      </c>
      <c r="D179" s="180">
        <v>19724290</v>
      </c>
      <c r="E179" s="214" t="s">
        <v>810</v>
      </c>
      <c r="F179" s="214" t="s">
        <v>811</v>
      </c>
      <c r="G179" s="215">
        <v>70</v>
      </c>
      <c r="H179" s="180">
        <v>8458</v>
      </c>
      <c r="I179" s="216">
        <v>45541</v>
      </c>
      <c r="J179" s="180" t="s">
        <v>641</v>
      </c>
      <c r="K179" s="180">
        <v>15</v>
      </c>
      <c r="L179" s="180"/>
      <c r="M179" s="209"/>
    </row>
    <row r="180" spans="1:13" ht="70.05" customHeight="1" x14ac:dyDescent="0.3">
      <c r="A180" s="180">
        <v>45526</v>
      </c>
      <c r="B180" s="180" t="s">
        <v>812</v>
      </c>
      <c r="C180" s="180">
        <v>6458</v>
      </c>
      <c r="D180" s="180">
        <v>19724291</v>
      </c>
      <c r="E180" s="214" t="s">
        <v>813</v>
      </c>
      <c r="F180" s="214" t="s">
        <v>814</v>
      </c>
      <c r="G180" s="215">
        <v>16.5</v>
      </c>
      <c r="H180" s="180">
        <v>8459</v>
      </c>
      <c r="I180" s="216">
        <v>45541</v>
      </c>
      <c r="J180" s="180" t="s">
        <v>644</v>
      </c>
      <c r="K180" s="180">
        <v>15</v>
      </c>
      <c r="L180" s="180"/>
      <c r="M180" s="209"/>
    </row>
    <row r="181" spans="1:13" ht="70.05" customHeight="1" x14ac:dyDescent="0.3">
      <c r="A181" s="180">
        <v>45527</v>
      </c>
      <c r="B181" s="180" t="s">
        <v>815</v>
      </c>
      <c r="C181" s="180">
        <v>1271</v>
      </c>
      <c r="D181" s="180">
        <v>19724293</v>
      </c>
      <c r="E181" s="214" t="s">
        <v>816</v>
      </c>
      <c r="F181" s="214" t="s">
        <v>817</v>
      </c>
      <c r="G181" s="215">
        <v>29.17</v>
      </c>
      <c r="H181" s="180">
        <v>8461</v>
      </c>
      <c r="I181" s="216">
        <v>45541</v>
      </c>
      <c r="J181" s="180" t="s">
        <v>648</v>
      </c>
      <c r="K181" s="180">
        <v>15</v>
      </c>
      <c r="L181" s="180"/>
      <c r="M181" s="209"/>
    </row>
    <row r="182" spans="1:13" ht="70.05" customHeight="1" x14ac:dyDescent="0.3">
      <c r="A182" s="180">
        <v>45530</v>
      </c>
      <c r="B182" s="180" t="s">
        <v>818</v>
      </c>
      <c r="C182" s="180">
        <v>4609</v>
      </c>
      <c r="D182" s="180">
        <v>19724294</v>
      </c>
      <c r="E182" s="214" t="s">
        <v>819</v>
      </c>
      <c r="F182" s="214" t="s">
        <v>820</v>
      </c>
      <c r="G182" s="215">
        <v>4090</v>
      </c>
      <c r="H182" s="180">
        <v>8462</v>
      </c>
      <c r="I182" s="216">
        <v>45541</v>
      </c>
      <c r="J182" s="180" t="s">
        <v>652</v>
      </c>
      <c r="K182" s="180">
        <v>15</v>
      </c>
      <c r="L182" s="180"/>
      <c r="M182" s="209"/>
    </row>
    <row r="183" spans="1:13" ht="70.05" customHeight="1" x14ac:dyDescent="0.3">
      <c r="A183" s="180">
        <v>45525</v>
      </c>
      <c r="B183" s="180" t="s">
        <v>821</v>
      </c>
      <c r="C183" s="180">
        <v>7664</v>
      </c>
      <c r="D183" s="180">
        <v>19724288</v>
      </c>
      <c r="E183" s="214" t="s">
        <v>822</v>
      </c>
      <c r="F183" s="214" t="s">
        <v>823</v>
      </c>
      <c r="G183" s="215">
        <v>7632.24</v>
      </c>
      <c r="H183" s="180">
        <v>8482</v>
      </c>
      <c r="I183" s="216">
        <v>45544</v>
      </c>
      <c r="J183" s="180" t="s">
        <v>655</v>
      </c>
      <c r="K183" s="180">
        <v>15</v>
      </c>
      <c r="L183" s="180"/>
      <c r="M183" s="209"/>
    </row>
    <row r="184" spans="1:13" ht="70.05" customHeight="1" x14ac:dyDescent="0.3">
      <c r="A184" s="180">
        <v>45532</v>
      </c>
      <c r="B184" s="180" t="s">
        <v>824</v>
      </c>
      <c r="C184" s="180">
        <v>2044</v>
      </c>
      <c r="D184" s="180">
        <v>19724301</v>
      </c>
      <c r="E184" s="214" t="s">
        <v>825</v>
      </c>
      <c r="F184" s="214" t="s">
        <v>826</v>
      </c>
      <c r="G184" s="215">
        <v>10</v>
      </c>
      <c r="H184" s="180">
        <v>8655</v>
      </c>
      <c r="I184" s="216">
        <v>45547</v>
      </c>
      <c r="J184" s="180" t="s">
        <v>659</v>
      </c>
      <c r="K184" s="180">
        <v>15</v>
      </c>
      <c r="L184" s="180"/>
      <c r="M184" s="209"/>
    </row>
    <row r="185" spans="1:13" ht="70.05" customHeight="1" x14ac:dyDescent="0.3">
      <c r="A185" s="180">
        <v>45532</v>
      </c>
      <c r="B185" s="180" t="s">
        <v>827</v>
      </c>
      <c r="C185" s="180">
        <v>4546</v>
      </c>
      <c r="D185" s="180">
        <v>19724300</v>
      </c>
      <c r="E185" s="214" t="s">
        <v>828</v>
      </c>
      <c r="F185" s="214" t="s">
        <v>829</v>
      </c>
      <c r="G185" s="215">
        <v>21.9</v>
      </c>
      <c r="H185" s="180">
        <v>8653</v>
      </c>
      <c r="I185" s="216">
        <v>45547</v>
      </c>
      <c r="J185" s="180" t="s">
        <v>663</v>
      </c>
      <c r="K185" s="180">
        <v>13</v>
      </c>
      <c r="L185" s="180"/>
      <c r="M185" s="209"/>
    </row>
    <row r="186" spans="1:13" ht="70.05" customHeight="1" x14ac:dyDescent="0.3">
      <c r="A186" s="180">
        <v>45538</v>
      </c>
      <c r="B186" s="180" t="s">
        <v>830</v>
      </c>
      <c r="C186" s="180">
        <v>8130</v>
      </c>
      <c r="D186" s="180">
        <v>19724303</v>
      </c>
      <c r="E186" s="214" t="s">
        <v>831</v>
      </c>
      <c r="F186" s="214" t="s">
        <v>832</v>
      </c>
      <c r="G186" s="215">
        <v>257.5</v>
      </c>
      <c r="H186" s="180">
        <v>9255</v>
      </c>
      <c r="I186" s="216">
        <v>45562</v>
      </c>
      <c r="J186" s="180" t="s">
        <v>667</v>
      </c>
      <c r="K186" s="180">
        <v>15</v>
      </c>
      <c r="L186" s="180"/>
      <c r="M186" s="209"/>
    </row>
    <row r="187" spans="1:13" ht="70.05" customHeight="1" x14ac:dyDescent="0.3">
      <c r="A187" s="180">
        <v>45539</v>
      </c>
      <c r="B187" s="180" t="s">
        <v>833</v>
      </c>
      <c r="C187" s="180">
        <v>5706</v>
      </c>
      <c r="D187" s="180">
        <v>19724304</v>
      </c>
      <c r="E187" s="214" t="s">
        <v>834</v>
      </c>
      <c r="F187" s="214" t="s">
        <v>835</v>
      </c>
      <c r="G187" s="215">
        <v>41.25</v>
      </c>
      <c r="H187" s="180">
        <v>9256</v>
      </c>
      <c r="I187" s="216">
        <v>45562</v>
      </c>
      <c r="J187" s="180" t="s">
        <v>671</v>
      </c>
      <c r="K187" s="180">
        <v>13</v>
      </c>
      <c r="L187" s="180"/>
      <c r="M187" s="209"/>
    </row>
    <row r="188" spans="1:13" ht="70.05" customHeight="1" x14ac:dyDescent="0.3">
      <c r="A188" s="180">
        <v>45539</v>
      </c>
      <c r="B188" s="180" t="s">
        <v>836</v>
      </c>
      <c r="C188" s="180">
        <v>2599</v>
      </c>
      <c r="D188" s="180">
        <v>19724305</v>
      </c>
      <c r="E188" s="214" t="s">
        <v>837</v>
      </c>
      <c r="F188" s="214" t="s">
        <v>838</v>
      </c>
      <c r="G188" s="215">
        <v>30</v>
      </c>
      <c r="H188" s="180">
        <v>9257</v>
      </c>
      <c r="I188" s="216">
        <v>45562</v>
      </c>
      <c r="J188" s="180" t="s">
        <v>675</v>
      </c>
      <c r="K188" s="180">
        <v>0</v>
      </c>
      <c r="L188" s="180"/>
      <c r="M188" s="209"/>
    </row>
    <row r="189" spans="1:13" ht="70.05" customHeight="1" x14ac:dyDescent="0.3">
      <c r="A189" s="180">
        <v>45539</v>
      </c>
      <c r="B189" s="180" t="s">
        <v>839</v>
      </c>
      <c r="C189" s="180">
        <v>7774</v>
      </c>
      <c r="D189" s="180">
        <v>19724306</v>
      </c>
      <c r="E189" s="214" t="s">
        <v>840</v>
      </c>
      <c r="F189" s="214" t="s">
        <v>841</v>
      </c>
      <c r="G189" s="215">
        <v>12875</v>
      </c>
      <c r="H189" s="180">
        <v>9258</v>
      </c>
      <c r="I189" s="216">
        <v>45562</v>
      </c>
      <c r="J189" s="180" t="s">
        <v>679</v>
      </c>
      <c r="K189" s="180">
        <v>15</v>
      </c>
      <c r="L189" s="180"/>
      <c r="M189" s="209"/>
    </row>
    <row r="190" spans="1:13" ht="70.05" customHeight="1" x14ac:dyDescent="0.3">
      <c r="A190" s="180">
        <v>45539</v>
      </c>
      <c r="B190" s="180" t="s">
        <v>842</v>
      </c>
      <c r="C190" s="180">
        <v>1385</v>
      </c>
      <c r="D190" s="180">
        <v>19724307</v>
      </c>
      <c r="E190" s="214" t="s">
        <v>843</v>
      </c>
      <c r="F190" s="214" t="s">
        <v>844</v>
      </c>
      <c r="G190" s="215">
        <v>174.83</v>
      </c>
      <c r="H190" s="180">
        <v>9259</v>
      </c>
      <c r="I190" s="216">
        <v>45562</v>
      </c>
      <c r="J190" s="180" t="s">
        <v>683</v>
      </c>
      <c r="K190" s="180">
        <v>15</v>
      </c>
      <c r="L190" s="180"/>
      <c r="M190" s="209"/>
    </row>
    <row r="191" spans="1:13" ht="70.05" customHeight="1" x14ac:dyDescent="0.3">
      <c r="A191" s="180">
        <v>45540</v>
      </c>
      <c r="B191" s="180" t="s">
        <v>845</v>
      </c>
      <c r="C191" s="180">
        <v>4484</v>
      </c>
      <c r="D191" s="180">
        <v>19724309</v>
      </c>
      <c r="E191" s="214" t="s">
        <v>846</v>
      </c>
      <c r="F191" s="214" t="s">
        <v>847</v>
      </c>
      <c r="G191" s="215">
        <v>3913.7</v>
      </c>
      <c r="H191" s="180">
        <v>9260</v>
      </c>
      <c r="I191" s="216">
        <v>45562</v>
      </c>
      <c r="J191" s="180" t="s">
        <v>687</v>
      </c>
      <c r="K191" s="180">
        <v>15</v>
      </c>
      <c r="L191" s="180"/>
      <c r="M191" s="209"/>
    </row>
    <row r="192" spans="1:13" ht="70.05" customHeight="1" x14ac:dyDescent="0.3">
      <c r="A192" s="180">
        <v>45541</v>
      </c>
      <c r="B192" s="180" t="s">
        <v>848</v>
      </c>
      <c r="C192" s="180">
        <v>7967</v>
      </c>
      <c r="D192" s="180">
        <v>9724310</v>
      </c>
      <c r="E192" s="214" t="s">
        <v>849</v>
      </c>
      <c r="F192" s="214" t="s">
        <v>850</v>
      </c>
      <c r="G192" s="215">
        <v>1175</v>
      </c>
      <c r="H192" s="180">
        <v>9261</v>
      </c>
      <c r="I192" s="216">
        <v>45562</v>
      </c>
      <c r="J192" s="180" t="s">
        <v>690</v>
      </c>
      <c r="K192" s="180">
        <v>15</v>
      </c>
      <c r="L192" s="180"/>
      <c r="M192" s="209"/>
    </row>
    <row r="193" spans="1:13" ht="70.05" customHeight="1" x14ac:dyDescent="0.3">
      <c r="A193" s="180">
        <v>45541</v>
      </c>
      <c r="B193" s="180" t="s">
        <v>851</v>
      </c>
      <c r="C193" s="180">
        <v>7967</v>
      </c>
      <c r="D193" s="180">
        <v>19724311</v>
      </c>
      <c r="E193" s="214" t="s">
        <v>852</v>
      </c>
      <c r="F193" s="214" t="s">
        <v>853</v>
      </c>
      <c r="G193" s="215">
        <v>309</v>
      </c>
      <c r="H193" s="180">
        <v>9262</v>
      </c>
      <c r="I193" s="216">
        <v>45562</v>
      </c>
      <c r="J193" s="180" t="s">
        <v>694</v>
      </c>
      <c r="K193" s="180">
        <v>15</v>
      </c>
      <c r="L193" s="180"/>
      <c r="M193" s="209"/>
    </row>
    <row r="194" spans="1:13" ht="70.05" customHeight="1" x14ac:dyDescent="0.3">
      <c r="A194" s="180">
        <v>45544</v>
      </c>
      <c r="B194" s="180" t="s">
        <v>854</v>
      </c>
      <c r="C194" s="180">
        <v>4397</v>
      </c>
      <c r="D194" s="180">
        <v>19724312</v>
      </c>
      <c r="E194" s="214" t="s">
        <v>855</v>
      </c>
      <c r="F194" s="214" t="s">
        <v>856</v>
      </c>
      <c r="G194" s="215">
        <v>4115</v>
      </c>
      <c r="H194" s="180">
        <v>9263</v>
      </c>
      <c r="I194" s="216">
        <v>45562</v>
      </c>
      <c r="J194" s="180" t="s">
        <v>698</v>
      </c>
      <c r="K194" s="180">
        <v>15</v>
      </c>
      <c r="L194" s="180"/>
      <c r="M194" s="209"/>
    </row>
    <row r="195" spans="1:13" ht="24.6" customHeight="1" x14ac:dyDescent="0.3">
      <c r="A195" s="180"/>
      <c r="B195" s="180"/>
      <c r="C195" s="180"/>
      <c r="D195" s="180"/>
      <c r="E195" s="217" t="s">
        <v>857</v>
      </c>
      <c r="F195" s="217"/>
      <c r="G195" s="218">
        <v>39358.410000000003</v>
      </c>
      <c r="H195" s="180"/>
      <c r="I195" s="216"/>
      <c r="J195" s="180"/>
      <c r="K195" s="180"/>
      <c r="L195" s="180"/>
      <c r="M195" s="209"/>
    </row>
    <row r="196" spans="1:13" ht="29.4" customHeight="1" x14ac:dyDescent="0.3">
      <c r="A196" s="180"/>
      <c r="B196" s="180"/>
      <c r="C196" s="180"/>
      <c r="D196" s="180"/>
      <c r="E196" s="180"/>
      <c r="F196" s="180"/>
      <c r="G196" s="215"/>
      <c r="H196" s="180"/>
      <c r="I196" s="216"/>
      <c r="J196" s="180"/>
      <c r="K196" s="180"/>
      <c r="L196" s="180"/>
      <c r="M196" s="209"/>
    </row>
    <row r="197" spans="1:13" ht="17.399999999999999" customHeight="1" x14ac:dyDescent="0.3">
      <c r="A197" s="219"/>
      <c r="B197" s="219"/>
      <c r="C197" s="219"/>
      <c r="D197" s="219"/>
      <c r="E197" s="181"/>
      <c r="F197" s="219"/>
      <c r="G197" s="220"/>
      <c r="H197" s="219"/>
      <c r="I197" s="221"/>
      <c r="J197" s="219"/>
      <c r="K197" s="219"/>
      <c r="L197" s="219"/>
      <c r="M197" s="196"/>
    </row>
    <row r="198" spans="1:13" ht="28.8" customHeight="1" thickBot="1" x14ac:dyDescent="0.35">
      <c r="A198" s="222"/>
      <c r="B198" s="222"/>
      <c r="C198" s="222"/>
      <c r="D198" s="222"/>
      <c r="E198" s="223" t="s">
        <v>858</v>
      </c>
      <c r="F198" s="224"/>
      <c r="G198" s="225">
        <f>+G77+G75+G80+G93+G112+G126+G150+G174+G195</f>
        <v>140591.28</v>
      </c>
      <c r="H198" s="222"/>
      <c r="I198" s="226"/>
      <c r="J198" s="222"/>
      <c r="K198" s="222"/>
      <c r="L198" s="222"/>
      <c r="M198" s="197"/>
    </row>
    <row r="199" spans="1:13" ht="15" customHeight="1" thickTop="1" x14ac:dyDescent="0.3">
      <c r="I199" s="81"/>
    </row>
    <row r="200" spans="1:13" ht="15" customHeight="1" x14ac:dyDescent="0.3">
      <c r="G200" s="1"/>
      <c r="I200" s="81"/>
    </row>
    <row r="201" spans="1:13" ht="15" customHeight="1" x14ac:dyDescent="0.3">
      <c r="F201" s="105"/>
      <c r="I201" s="81"/>
    </row>
    <row r="202" spans="1:13" ht="15" customHeight="1" x14ac:dyDescent="0.3">
      <c r="F202" s="105"/>
      <c r="G202" s="208" t="s">
        <v>192</v>
      </c>
      <c r="H202" s="208"/>
      <c r="I202" s="208"/>
      <c r="J202" s="208"/>
      <c r="K202" s="208"/>
      <c r="L202" s="82" t="s">
        <v>188</v>
      </c>
    </row>
    <row r="203" spans="1:13" ht="15" customHeight="1" x14ac:dyDescent="0.3">
      <c r="F203" s="105"/>
      <c r="G203" s="71">
        <v>0</v>
      </c>
      <c r="H203" s="83" t="s">
        <v>193</v>
      </c>
      <c r="I203" s="84"/>
      <c r="J203" s="85"/>
      <c r="K203" s="86">
        <f>13025.43+1685.06+1479.75+202.16+4841.27+223.95+3581.32</f>
        <v>25038.940000000002</v>
      </c>
      <c r="L203" s="86"/>
    </row>
    <row r="204" spans="1:13" ht="15" customHeight="1" x14ac:dyDescent="0.3">
      <c r="F204" s="105"/>
      <c r="G204" s="70">
        <v>9</v>
      </c>
      <c r="H204" s="83" t="s">
        <v>194</v>
      </c>
      <c r="I204" s="84"/>
      <c r="J204" s="85"/>
      <c r="K204" s="86">
        <v>3257.77</v>
      </c>
      <c r="L204" s="86"/>
    </row>
    <row r="205" spans="1:13" ht="15" customHeight="1" x14ac:dyDescent="0.3">
      <c r="F205" s="105"/>
      <c r="G205" s="70">
        <v>13</v>
      </c>
      <c r="H205" s="83" t="s">
        <v>195</v>
      </c>
      <c r="I205" s="84"/>
      <c r="J205" s="85"/>
      <c r="K205" s="86">
        <f>52.92+200+63.15</f>
        <v>316.07</v>
      </c>
      <c r="L205" s="86"/>
    </row>
    <row r="206" spans="1:13" ht="15" customHeight="1" x14ac:dyDescent="0.3">
      <c r="F206" s="105"/>
      <c r="G206" s="70">
        <v>15</v>
      </c>
      <c r="H206" s="83" t="s">
        <v>197</v>
      </c>
      <c r="I206" s="84"/>
      <c r="J206" s="85"/>
      <c r="K206" s="86">
        <f>32324.75+246+13514.35+11350.56+2543.68+2250.05+7215.78+35713.94</f>
        <v>105159.11</v>
      </c>
      <c r="L206" s="86"/>
    </row>
    <row r="207" spans="1:13" ht="15" customHeight="1" x14ac:dyDescent="0.3">
      <c r="F207" s="105"/>
      <c r="G207" s="70">
        <v>18</v>
      </c>
      <c r="H207" s="83" t="s">
        <v>335</v>
      </c>
      <c r="I207" s="84"/>
      <c r="J207" s="85"/>
      <c r="K207" s="86">
        <f>6745.14+74.25</f>
        <v>6819.39</v>
      </c>
      <c r="L207" s="86"/>
    </row>
    <row r="208" spans="1:13" ht="15" customHeight="1" x14ac:dyDescent="0.3">
      <c r="F208" s="105"/>
      <c r="G208" s="72">
        <v>19</v>
      </c>
      <c r="H208" s="83" t="s">
        <v>196</v>
      </c>
      <c r="I208" s="84"/>
      <c r="J208" s="85"/>
      <c r="K208" s="86"/>
      <c r="L208" s="86"/>
    </row>
    <row r="209" spans="6:12" ht="15" customHeight="1" x14ac:dyDescent="0.3">
      <c r="F209" s="105"/>
      <c r="G209" s="106"/>
      <c r="H209" s="107"/>
      <c r="I209" s="84"/>
      <c r="J209" s="85"/>
      <c r="K209" s="108">
        <f>SUBTOTAL(9,K203:K208)</f>
        <v>140591.28000000003</v>
      </c>
      <c r="L209" s="108">
        <f>SUBTOTAL(9,L203:L208)</f>
        <v>0</v>
      </c>
    </row>
    <row r="210" spans="6:12" ht="15" customHeight="1" x14ac:dyDescent="0.3">
      <c r="F210" s="105"/>
      <c r="I210" s="81"/>
      <c r="K210" s="1"/>
    </row>
    <row r="211" spans="6:12" ht="15" customHeight="1" x14ac:dyDescent="0.3"/>
    <row r="212" spans="6:12" ht="15" customHeight="1" x14ac:dyDescent="0.3"/>
    <row r="213" spans="6:12" ht="15" customHeight="1" x14ac:dyDescent="0.3"/>
    <row r="214" spans="6:12" ht="15" customHeight="1" x14ac:dyDescent="0.3"/>
    <row r="215" spans="6:12" ht="15" customHeight="1" x14ac:dyDescent="0.3"/>
    <row r="216" spans="6:12" ht="15" customHeight="1" x14ac:dyDescent="0.3"/>
    <row r="217" spans="6:12" ht="15" customHeight="1" x14ac:dyDescent="0.3"/>
    <row r="218" spans="6:12" ht="15" customHeight="1" x14ac:dyDescent="0.3"/>
    <row r="219" spans="6:12" ht="15" customHeight="1" x14ac:dyDescent="0.3"/>
    <row r="220" spans="6:12" ht="15" customHeight="1" x14ac:dyDescent="0.3"/>
    <row r="221" spans="6:12" ht="15" customHeight="1" x14ac:dyDescent="0.3"/>
    <row r="222" spans="6:12" ht="15" customHeight="1" x14ac:dyDescent="0.3"/>
    <row r="223" spans="6:12" ht="15" customHeight="1" x14ac:dyDescent="0.3"/>
    <row r="224" spans="6:12"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15" customHeight="1" x14ac:dyDescent="0.3"/>
    <row r="369" ht="15" customHeight="1" x14ac:dyDescent="0.3"/>
    <row r="370" ht="15" customHeight="1" x14ac:dyDescent="0.3"/>
    <row r="371" ht="15" customHeight="1" x14ac:dyDescent="0.3"/>
    <row r="372" ht="15" customHeight="1" x14ac:dyDescent="0.3"/>
    <row r="373" ht="15" customHeight="1" x14ac:dyDescent="0.3"/>
    <row r="374" ht="15" customHeight="1" x14ac:dyDescent="0.3"/>
    <row r="375" ht="15" customHeight="1" x14ac:dyDescent="0.3"/>
    <row r="376" ht="15" customHeight="1" x14ac:dyDescent="0.3"/>
    <row r="377" ht="15" customHeight="1" x14ac:dyDescent="0.3"/>
    <row r="378" ht="15" customHeight="1" x14ac:dyDescent="0.3"/>
    <row r="379" ht="15" customHeight="1" x14ac:dyDescent="0.3"/>
    <row r="380" ht="15" customHeight="1" x14ac:dyDescent="0.3"/>
    <row r="381" ht="15" customHeight="1" x14ac:dyDescent="0.3"/>
    <row r="382" ht="15" customHeight="1" x14ac:dyDescent="0.3"/>
    <row r="383" ht="15" customHeight="1" x14ac:dyDescent="0.3"/>
    <row r="384" ht="15" customHeight="1" x14ac:dyDescent="0.3"/>
    <row r="385" ht="15" customHeight="1" x14ac:dyDescent="0.3"/>
    <row r="386" ht="15" customHeight="1" x14ac:dyDescent="0.3"/>
    <row r="387" ht="15" customHeight="1" x14ac:dyDescent="0.3"/>
    <row r="388" ht="15" customHeight="1" x14ac:dyDescent="0.3"/>
    <row r="389" ht="15" customHeight="1" x14ac:dyDescent="0.3"/>
    <row r="390" ht="15" customHeight="1" x14ac:dyDescent="0.3"/>
    <row r="391" ht="15" customHeight="1" x14ac:dyDescent="0.3"/>
    <row r="392" ht="15" customHeight="1" x14ac:dyDescent="0.3"/>
    <row r="393" ht="15" customHeight="1" x14ac:dyDescent="0.3"/>
    <row r="394" ht="15" customHeight="1" x14ac:dyDescent="0.3"/>
    <row r="395" ht="15" customHeight="1" x14ac:dyDescent="0.3"/>
    <row r="396" ht="15" customHeight="1" x14ac:dyDescent="0.3"/>
    <row r="397" ht="15" customHeight="1" x14ac:dyDescent="0.3"/>
    <row r="398" ht="15" customHeight="1" x14ac:dyDescent="0.3"/>
    <row r="399" ht="15" customHeight="1" x14ac:dyDescent="0.3"/>
    <row r="400" ht="15" customHeight="1" x14ac:dyDescent="0.3"/>
    <row r="401" ht="15" customHeight="1" x14ac:dyDescent="0.3"/>
    <row r="402" ht="15" customHeight="1" x14ac:dyDescent="0.3"/>
    <row r="403" ht="15" customHeight="1" x14ac:dyDescent="0.3"/>
    <row r="404" ht="15" customHeight="1" x14ac:dyDescent="0.3"/>
    <row r="405" ht="15" customHeight="1" x14ac:dyDescent="0.3"/>
    <row r="406" ht="15" customHeight="1" x14ac:dyDescent="0.3"/>
    <row r="407" ht="15" customHeight="1" x14ac:dyDescent="0.3"/>
    <row r="408" ht="15" customHeight="1" x14ac:dyDescent="0.3"/>
    <row r="409" ht="15" customHeight="1" x14ac:dyDescent="0.3"/>
    <row r="410" ht="15" customHeight="1" x14ac:dyDescent="0.3"/>
    <row r="411" ht="15" customHeight="1" x14ac:dyDescent="0.3"/>
    <row r="412" ht="15" customHeight="1" x14ac:dyDescent="0.3"/>
    <row r="413" ht="15" customHeight="1" x14ac:dyDescent="0.3"/>
    <row r="414" ht="15" customHeight="1" x14ac:dyDescent="0.3"/>
    <row r="415" ht="15" customHeight="1" x14ac:dyDescent="0.3"/>
    <row r="416" ht="15" customHeight="1" x14ac:dyDescent="0.3"/>
    <row r="417" ht="15" customHeight="1" x14ac:dyDescent="0.3"/>
    <row r="418" ht="15" customHeight="1" x14ac:dyDescent="0.3"/>
    <row r="419" ht="15" customHeight="1" x14ac:dyDescent="0.3"/>
    <row r="420" ht="15" customHeight="1" x14ac:dyDescent="0.3"/>
    <row r="421" ht="15" customHeight="1" x14ac:dyDescent="0.3"/>
    <row r="422" ht="15" customHeight="1" x14ac:dyDescent="0.3"/>
    <row r="423" ht="15" customHeight="1" x14ac:dyDescent="0.3"/>
    <row r="424" ht="15" customHeight="1" x14ac:dyDescent="0.3"/>
    <row r="425" ht="15" customHeight="1" x14ac:dyDescent="0.3"/>
    <row r="426" ht="15" customHeight="1" x14ac:dyDescent="0.3"/>
    <row r="427" ht="15" customHeight="1" x14ac:dyDescent="0.3"/>
    <row r="428" ht="15" customHeight="1" x14ac:dyDescent="0.3"/>
    <row r="429" ht="15" customHeight="1" x14ac:dyDescent="0.3"/>
    <row r="430" ht="15" customHeight="1" x14ac:dyDescent="0.3"/>
    <row r="431" ht="15" customHeight="1" x14ac:dyDescent="0.3"/>
    <row r="432" ht="15" customHeight="1" x14ac:dyDescent="0.3"/>
    <row r="433" ht="15" customHeight="1" x14ac:dyDescent="0.3"/>
    <row r="434" ht="15" customHeight="1" x14ac:dyDescent="0.3"/>
    <row r="435" ht="15" customHeight="1" x14ac:dyDescent="0.3"/>
    <row r="436" ht="15" customHeight="1" x14ac:dyDescent="0.3"/>
    <row r="437" ht="15" customHeight="1" x14ac:dyDescent="0.3"/>
    <row r="438" ht="15" customHeight="1" x14ac:dyDescent="0.3"/>
    <row r="439" ht="15" customHeight="1" x14ac:dyDescent="0.3"/>
    <row r="440" ht="15" customHeight="1" x14ac:dyDescent="0.3"/>
    <row r="441" ht="15" customHeight="1" x14ac:dyDescent="0.3"/>
    <row r="442" ht="15" customHeight="1" x14ac:dyDescent="0.3"/>
    <row r="443" ht="15" customHeight="1" x14ac:dyDescent="0.3"/>
    <row r="444" ht="15" customHeight="1" x14ac:dyDescent="0.3"/>
    <row r="445" ht="15" customHeight="1" x14ac:dyDescent="0.3"/>
    <row r="446" ht="15" customHeight="1" x14ac:dyDescent="0.3"/>
    <row r="447" ht="15" customHeight="1" x14ac:dyDescent="0.3"/>
    <row r="448" ht="15" customHeight="1" x14ac:dyDescent="0.3"/>
    <row r="449" ht="15" customHeight="1" x14ac:dyDescent="0.3"/>
    <row r="450" ht="15" customHeight="1" x14ac:dyDescent="0.3"/>
    <row r="451" ht="15" customHeight="1" x14ac:dyDescent="0.3"/>
    <row r="452" ht="15" customHeight="1" x14ac:dyDescent="0.3"/>
    <row r="453" ht="15" customHeight="1" x14ac:dyDescent="0.3"/>
    <row r="454" ht="15" customHeight="1" x14ac:dyDescent="0.3"/>
    <row r="455" ht="15" customHeight="1" x14ac:dyDescent="0.3"/>
    <row r="456" ht="15" customHeight="1" x14ac:dyDescent="0.3"/>
    <row r="457" ht="15" customHeight="1" x14ac:dyDescent="0.3"/>
    <row r="458" ht="15" customHeight="1" x14ac:dyDescent="0.3"/>
    <row r="459" ht="15" customHeight="1" x14ac:dyDescent="0.3"/>
    <row r="460" ht="15" customHeight="1" x14ac:dyDescent="0.3"/>
    <row r="461" ht="15" customHeight="1" x14ac:dyDescent="0.3"/>
    <row r="462" ht="15" customHeight="1" x14ac:dyDescent="0.3"/>
    <row r="463" ht="15" customHeight="1" x14ac:dyDescent="0.3"/>
    <row r="464" ht="15" customHeight="1" x14ac:dyDescent="0.3"/>
    <row r="465" ht="15" customHeight="1" x14ac:dyDescent="0.3"/>
    <row r="466" ht="15" customHeight="1" x14ac:dyDescent="0.3"/>
    <row r="467" ht="15" customHeight="1" x14ac:dyDescent="0.3"/>
    <row r="468" ht="15" customHeight="1" x14ac:dyDescent="0.3"/>
    <row r="469" ht="15" customHeight="1" x14ac:dyDescent="0.3"/>
    <row r="470" ht="15" customHeight="1" x14ac:dyDescent="0.3"/>
    <row r="471" ht="15" customHeight="1" x14ac:dyDescent="0.3"/>
    <row r="472" ht="15" customHeight="1" x14ac:dyDescent="0.3"/>
    <row r="473" ht="15" customHeight="1" x14ac:dyDescent="0.3"/>
    <row r="474" ht="15" customHeight="1" x14ac:dyDescent="0.3"/>
    <row r="475" ht="15" customHeight="1" x14ac:dyDescent="0.3"/>
    <row r="476" ht="15" customHeight="1" x14ac:dyDescent="0.3"/>
  </sheetData>
  <autoFilter ref="A6:M487"/>
  <mergeCells count="5">
    <mergeCell ref="A1:D1"/>
    <mergeCell ref="A2:D2"/>
    <mergeCell ref="A3:D3"/>
    <mergeCell ref="A5:M5"/>
    <mergeCell ref="G202:K202"/>
  </mergeCells>
  <pageMargins left="1.1023622047244095" right="0" top="0.55118110236220474" bottom="0"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ABRIL 2024</vt:lpstr>
      <vt:lpstr>'||'!Área_de_impresión</vt:lpstr>
      <vt:lpstr>'ABRIL 2024'!Área_de_impresión</vt:lpstr>
      <vt:lpstr>'||'!Títulos_a_imprimir</vt:lpstr>
      <vt:lpstr>'ABRIL 2024'!Títulos_a_imprimir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2024-10-17T16:51:50Z</cp:lastPrinted>
  <dcterms:created xsi:type="dcterms:W3CDTF">2011-02-22T16:45:26Z</dcterms:created>
  <dcterms:modified xsi:type="dcterms:W3CDTF">2024-10-17T16:52:00Z</dcterms:modified>
</cp:coreProperties>
</file>