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70" windowWidth="9060" windowHeight="2835" firstSheet="1" activeTab="1"/>
  </bookViews>
  <sheets>
    <sheet name="MOV.F.MARZO 2011(m)" sheetId="52" state="hidden" r:id="rId1"/>
    <sheet name="CANON ENERO 2020" sheetId="78" r:id="rId2"/>
  </sheets>
  <definedNames>
    <definedName name="_xlnm.Print_Area" localSheetId="1">'CANON ENERO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14" i="78"/>
  <c r="P15" i="78" l="1"/>
  <c r="K15" i="78"/>
  <c r="F15" i="78"/>
  <c r="G15" i="78" s="1"/>
  <c r="Q14" i="78"/>
  <c r="K14" i="78"/>
  <c r="F14" i="78"/>
  <c r="G14" i="78" s="1"/>
  <c r="Q13" i="78"/>
  <c r="K13" i="78"/>
  <c r="F13" i="78"/>
  <c r="G13" i="78" s="1"/>
  <c r="K12" i="78"/>
  <c r="G12" i="78"/>
  <c r="F12" i="78"/>
  <c r="K11" i="78"/>
  <c r="F11" i="78"/>
  <c r="G11" i="78" s="1"/>
  <c r="K10" i="78"/>
  <c r="F10" i="78"/>
  <c r="G10" i="78" s="1"/>
  <c r="K9" i="78"/>
  <c r="Q9" i="78" s="1"/>
  <c r="F9" i="78"/>
  <c r="G9" i="78" s="1"/>
  <c r="O7" i="78"/>
  <c r="N7" i="78"/>
  <c r="M7" i="78"/>
  <c r="L7" i="78"/>
  <c r="J7" i="78"/>
  <c r="I7" i="78"/>
  <c r="H7" i="78"/>
  <c r="F7" i="78"/>
  <c r="E7" i="78"/>
  <c r="D7" i="78"/>
  <c r="Q15" i="78" l="1"/>
  <c r="Q11" i="78"/>
  <c r="P7" i="78"/>
  <c r="Q12" i="78"/>
  <c r="G7" i="78"/>
  <c r="Q10" i="78"/>
  <c r="K7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<sst xmlns="http://schemas.openxmlformats.org/spreadsheetml/2006/main" count="177" uniqueCount="123">
  <si>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</si>
  <si>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</si>
  <si>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</si>
  <si>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</si>
  <si>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</si>
  <si>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</si>
  <si>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</si>
  <si>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</si>
  <si>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</si>
  <si>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</si>
  <si>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</si>
  <si>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</si>
  <si>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</si>
  <si>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</si>
  <si>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</si>
  <si>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</si>
  <si>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</si>
  <si>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</si>
  <si>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</si>
  <si>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</si>
  <si>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</si>
  <si>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</si>
  <si>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</si>
  <si>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</si>
  <si>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</si>
  <si>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</si>
  <si>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</si>
  <si>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</si>
  <si>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</si>
  <si>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</si>
  <si>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</si>
  <si>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</si>
  <si>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</si>
  <si>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</si>
  <si>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</si>
  <si>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</si>
  <si>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</si>
  <si>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</si>
  <si>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</si>
  <si>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</si>
  <si>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</si>
  <si>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</si>
  <si>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</si>
  <si>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</si>
  <si>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</si>
  <si>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</si>
  <si>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</si>
  <si>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</si>
  <si>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</si>
  <si>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</si>
  <si>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</si>
  <si>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</si>
  <si>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</si>
  <si>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</si>
  <si>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</si>
  <si>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</si>
  <si>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</si>
  <si>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</si>
  <si>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</si>
  <si>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</si>
  <si>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</si>
  <si>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</si>
  <si>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</si>
  <si>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</si>
  <si>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</si>
  <si>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</si>
  <si>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</si>
  <si>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</si>
  <si>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</si>
  <si>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</si>
  <si>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</si>
  <si>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</si>
  <si>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</si>
  <si>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</si>
  <si>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</si>
  <si>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</si>
  <si>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</si>
  <si>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</si>
  <si>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</si>
  <si>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</si>
  <si>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</si>
  <si>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</si>
  <si>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</si>
  <si>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</si>
  <si>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</si>
  <si>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</si>
  <si>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</si>
  <si>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</si>
  <si>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</si>
  <si>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</si>
  <si>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</si>
  <si>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</si>
  <si>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</si>
  <si>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</si>
  <si>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</si>
  <si>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</si>
  <si>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</si>
  <si>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</si>
  <si>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</si>
  <si>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</si>
  <si>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</si>
  <si>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</si>
  <si>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</si>
  <si>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</si>
  <si>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</si>
  <si>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</si>
  <si>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</si>
  <si>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</si>
  <si>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</si>
  <si>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</si>
  <si>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</si>
  <si>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</si>
  <si>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</si>
  <si>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</si>
  <si>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</si>
  <si>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</si>
  <si>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</si>
  <si>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</si>
  <si>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</si>
  <si>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</si>
  <si>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</si>
  <si>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MOVIMIENTO FINANCIERO RECURSOS DETERMINADOS CANON AL MES DE MAYO 2020</t>
  </si>
  <si>
    <t>al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</si>
</sst>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5.5" x14ac:dyDescent="0.2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B1" workbookViewId="0">
      <selection activeCell="R9" sqref="R9:T16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6.140625" style="99" customWidth="1"/>
    <col min="4" max="4" width="13" style="99" hidden="1" customWidth="1"/>
    <col min="5" max="5" width="8.5703125" style="99" hidden="1" customWidth="1"/>
    <col min="6" max="6" width="13.28515625" style="99" hidden="1" customWidth="1"/>
    <col min="7" max="7" width="16.42578125" style="99" hidden="1" customWidth="1"/>
    <col min="8" max="8" width="12.5703125" style="99" customWidth="1"/>
    <col min="9" max="9" width="11.28515625" style="99" customWidth="1"/>
    <col min="10" max="10" width="11.85546875" style="99" customWidth="1"/>
    <col min="11" max="11" width="12.5703125" style="99" customWidth="1"/>
    <col min="12" max="12" width="10.140625" style="99" customWidth="1"/>
    <col min="13" max="13" width="12" style="99" customWidth="1"/>
    <col min="14" max="14" width="13.5703125" style="99" customWidth="1"/>
    <col min="15" max="15" width="12.85546875" style="99" customWidth="1"/>
    <col min="16" max="16" width="12.140625" style="99" customWidth="1"/>
    <col min="17" max="17" width="13.140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4" t="s">
        <v>121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5" t="s">
        <v>3</v>
      </c>
      <c r="B4" s="126" t="s">
        <v>77</v>
      </c>
      <c r="C4" s="133"/>
      <c r="D4" s="147" t="s">
        <v>107</v>
      </c>
      <c r="E4" s="148"/>
      <c r="F4" s="149"/>
      <c r="G4" s="133"/>
      <c r="H4" s="150" t="s">
        <v>6</v>
      </c>
      <c r="I4" s="150"/>
      <c r="J4" s="150"/>
      <c r="K4" s="150"/>
      <c r="L4" s="142" t="s">
        <v>1</v>
      </c>
      <c r="M4" s="143"/>
      <c r="N4" s="143"/>
      <c r="O4" s="143"/>
      <c r="P4" s="144"/>
      <c r="Q4" s="120"/>
      <c r="R4" s="130"/>
    </row>
    <row r="5" spans="1:21" x14ac:dyDescent="0.2">
      <c r="A5" s="146"/>
      <c r="B5" s="127" t="s">
        <v>78</v>
      </c>
      <c r="C5" s="112" t="s">
        <v>106</v>
      </c>
      <c r="D5" s="112" t="s">
        <v>116</v>
      </c>
      <c r="E5" s="112"/>
      <c r="F5" s="112" t="s">
        <v>105</v>
      </c>
      <c r="G5" s="108" t="s">
        <v>119</v>
      </c>
      <c r="H5" s="151" t="s">
        <v>108</v>
      </c>
      <c r="I5" s="151"/>
      <c r="J5" s="112" t="s">
        <v>91</v>
      </c>
      <c r="K5" s="112" t="s">
        <v>7</v>
      </c>
      <c r="L5" s="122" t="s">
        <v>111</v>
      </c>
      <c r="M5" s="122" t="s">
        <v>112</v>
      </c>
      <c r="N5" s="122" t="s">
        <v>113</v>
      </c>
      <c r="O5" s="122" t="s">
        <v>114</v>
      </c>
      <c r="P5" s="122" t="s">
        <v>7</v>
      </c>
      <c r="Q5" s="123" t="s">
        <v>115</v>
      </c>
    </row>
    <row r="6" spans="1:21" x14ac:dyDescent="0.2">
      <c r="A6" s="110"/>
      <c r="B6" s="106"/>
      <c r="C6" s="113" t="s">
        <v>122</v>
      </c>
      <c r="D6" s="113" t="s">
        <v>117</v>
      </c>
      <c r="E6" s="113" t="s">
        <v>118</v>
      </c>
      <c r="F6" s="113" t="s">
        <v>120</v>
      </c>
      <c r="G6" s="114">
        <v>43830</v>
      </c>
      <c r="H6" s="118" t="s">
        <v>109</v>
      </c>
      <c r="I6" s="118" t="s">
        <v>110</v>
      </c>
      <c r="J6" s="119"/>
      <c r="K6" s="119"/>
      <c r="L6" s="121"/>
      <c r="M6" s="121"/>
      <c r="N6" s="121"/>
      <c r="O6" s="121"/>
      <c r="P6" s="121"/>
      <c r="Q6" s="124">
        <v>43982</v>
      </c>
    </row>
    <row r="7" spans="1:21" x14ac:dyDescent="0.2">
      <c r="A7" s="111"/>
      <c r="B7" s="107"/>
      <c r="C7" s="76">
        <v>8928340.7800000012</v>
      </c>
      <c r="D7" s="76">
        <f t="shared" ref="D7" si="0">SUM(D9:D16)</f>
        <v>-1131978.21</v>
      </c>
      <c r="E7" s="76">
        <f>SUM(E9:E16)</f>
        <v>66275.73</v>
      </c>
      <c r="F7" s="76">
        <f>SUM(F9:F15)</f>
        <v>-1065702.48</v>
      </c>
      <c r="G7" s="76">
        <f>SUM(G9:G15)</f>
        <v>7862638.3000000007</v>
      </c>
      <c r="H7" s="76">
        <f t="shared" ref="H7:Q7" si="1">SUM(H9:H16)</f>
        <v>0</v>
      </c>
      <c r="I7" s="76">
        <f t="shared" si="1"/>
        <v>-150000</v>
      </c>
      <c r="J7" s="76">
        <f t="shared" si="1"/>
        <v>1482.77</v>
      </c>
      <c r="K7" s="76">
        <f t="shared" si="1"/>
        <v>-148517.22999999998</v>
      </c>
      <c r="L7" s="76">
        <f t="shared" si="1"/>
        <v>0</v>
      </c>
      <c r="M7" s="76">
        <f t="shared" si="1"/>
        <v>0</v>
      </c>
      <c r="N7" s="76">
        <f t="shared" si="1"/>
        <v>-595562.80000000005</v>
      </c>
      <c r="O7" s="76">
        <f t="shared" si="1"/>
        <v>0</v>
      </c>
      <c r="P7" s="76">
        <f t="shared" si="1"/>
        <v>-595562.80000000005</v>
      </c>
      <c r="Q7" s="76">
        <f t="shared" si="1"/>
        <v>8184260.75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2125685.5500000003</v>
      </c>
      <c r="D9" s="129">
        <v>-56976.25</v>
      </c>
      <c r="E9" s="129">
        <v>56976.25</v>
      </c>
      <c r="F9" s="101">
        <f>+D9+E9</f>
        <v>0</v>
      </c>
      <c r="G9" s="101">
        <f>+C9+F9</f>
        <v>2125685.5500000003</v>
      </c>
      <c r="H9" s="125"/>
      <c r="I9" s="125">
        <v>-150000</v>
      </c>
      <c r="J9" s="125">
        <v>685.6</v>
      </c>
      <c r="K9" s="125">
        <f>+H9+I9+J9</f>
        <v>-149314.4</v>
      </c>
      <c r="L9" s="125"/>
      <c r="N9" s="125"/>
      <c r="O9" s="125"/>
      <c r="P9" s="125">
        <f t="shared" ref="P9:P13" si="2">+L9+M9+N9+O9</f>
        <v>0</v>
      </c>
      <c r="Q9" s="125">
        <f>+C9+K9+P9</f>
        <v>1976371.1500000004</v>
      </c>
      <c r="R9" s="131"/>
      <c r="S9" s="128"/>
      <c r="T9" s="130"/>
      <c r="U9" s="103"/>
    </row>
    <row r="10" spans="1:21" x14ac:dyDescent="0.2">
      <c r="A10" s="3" t="s">
        <v>95</v>
      </c>
      <c r="B10" s="109" t="s">
        <v>92</v>
      </c>
      <c r="C10" s="101">
        <v>66029.819999999992</v>
      </c>
      <c r="D10" s="101"/>
      <c r="E10" s="101"/>
      <c r="F10" s="101">
        <f t="shared" ref="F10:F15" si="3">+D10+E10</f>
        <v>0</v>
      </c>
      <c r="G10" s="101">
        <f t="shared" ref="G10:G15" si="4">+C10+F10</f>
        <v>66029.819999999992</v>
      </c>
      <c r="H10" s="125"/>
      <c r="I10" s="125"/>
      <c r="J10" s="125">
        <v>21.29</v>
      </c>
      <c r="K10" s="125">
        <f t="shared" ref="K10:K15" si="5">+H10+I10+J10</f>
        <v>21.29</v>
      </c>
      <c r="L10" s="125"/>
      <c r="M10" s="125"/>
      <c r="O10" s="125"/>
      <c r="P10" s="125">
        <f t="shared" si="2"/>
        <v>0</v>
      </c>
      <c r="Q10" s="125">
        <f t="shared" ref="Q10:Q15" si="6">+C10+K10+P10</f>
        <v>66051.109999999986</v>
      </c>
      <c r="R10" s="131"/>
      <c r="S10" s="128"/>
      <c r="T10" s="130"/>
    </row>
    <row r="11" spans="1:21" x14ac:dyDescent="0.2">
      <c r="A11" s="3" t="s">
        <v>96</v>
      </c>
      <c r="B11" s="109" t="s">
        <v>98</v>
      </c>
      <c r="C11" s="101">
        <v>2.6</v>
      </c>
      <c r="D11" s="101"/>
      <c r="E11" s="101"/>
      <c r="F11" s="101">
        <f t="shared" si="3"/>
        <v>0</v>
      </c>
      <c r="G11" s="101">
        <f t="shared" si="4"/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si="2"/>
        <v>0</v>
      </c>
      <c r="Q11" s="125">
        <f t="shared" si="6"/>
        <v>2.6</v>
      </c>
      <c r="R11" s="132"/>
      <c r="S11" s="128"/>
      <c r="T11" s="130"/>
    </row>
    <row r="12" spans="1:21" x14ac:dyDescent="0.2">
      <c r="A12" s="3" t="s">
        <v>97</v>
      </c>
      <c r="B12" s="109" t="s">
        <v>99</v>
      </c>
      <c r="C12" s="101">
        <v>4473539.3100000005</v>
      </c>
      <c r="D12" s="101">
        <v>-1074125.82</v>
      </c>
      <c r="E12" s="125">
        <v>9299.48</v>
      </c>
      <c r="F12" s="101">
        <f t="shared" si="3"/>
        <v>-1064826.3400000001</v>
      </c>
      <c r="G12" s="101">
        <f t="shared" si="4"/>
        <v>3408712.9700000007</v>
      </c>
      <c r="H12" s="125"/>
      <c r="I12" s="125"/>
      <c r="J12" s="125">
        <v>775.88</v>
      </c>
      <c r="K12" s="125">
        <f>+H12+I12+J12</f>
        <v>775.88</v>
      </c>
      <c r="L12" s="125"/>
      <c r="M12" s="103"/>
      <c r="N12" s="128">
        <v>-23473.24</v>
      </c>
      <c r="O12" s="125"/>
      <c r="P12" s="125">
        <f t="shared" si="2"/>
        <v>-23473.24</v>
      </c>
      <c r="Q12" s="125">
        <f t="shared" si="6"/>
        <v>4450841.95</v>
      </c>
      <c r="R12" s="131"/>
      <c r="S12" s="128"/>
      <c r="T12" s="130"/>
    </row>
    <row r="13" spans="1:21" x14ac:dyDescent="0.2">
      <c r="A13" s="3" t="s">
        <v>102</v>
      </c>
      <c r="B13" s="109" t="s">
        <v>101</v>
      </c>
      <c r="C13" s="101">
        <v>0</v>
      </c>
      <c r="D13" s="101"/>
      <c r="E13" s="101"/>
      <c r="F13" s="101">
        <f t="shared" si="3"/>
        <v>0</v>
      </c>
      <c r="G13" s="101">
        <f t="shared" si="4"/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>
        <f t="shared" si="2"/>
        <v>0</v>
      </c>
      <c r="Q13" s="125">
        <f t="shared" si="6"/>
        <v>0</v>
      </c>
      <c r="R13" s="128"/>
      <c r="S13" s="128"/>
      <c r="T13" s="130"/>
    </row>
    <row r="14" spans="1:21" x14ac:dyDescent="0.2">
      <c r="A14" s="3" t="s">
        <v>100</v>
      </c>
      <c r="B14" s="109">
        <v>19</v>
      </c>
      <c r="C14" s="101">
        <v>267163.84999999998</v>
      </c>
      <c r="D14" s="125">
        <v>-876.14</v>
      </c>
      <c r="E14" s="101"/>
      <c r="F14" s="101">
        <f t="shared" si="3"/>
        <v>-876.14</v>
      </c>
      <c r="G14" s="101">
        <f t="shared" si="4"/>
        <v>266287.70999999996</v>
      </c>
      <c r="H14" s="125"/>
      <c r="I14" s="125"/>
      <c r="J14" s="125"/>
      <c r="K14" s="125">
        <f t="shared" si="5"/>
        <v>0</v>
      </c>
      <c r="L14" s="125"/>
      <c r="M14" s="125"/>
      <c r="N14" s="128">
        <v>-9660</v>
      </c>
      <c r="O14" s="125"/>
      <c r="P14" s="125">
        <f>+L14+M14+N14+O14</f>
        <v>-9660</v>
      </c>
      <c r="Q14" s="125">
        <f t="shared" si="6"/>
        <v>257503.84999999998</v>
      </c>
      <c r="R14" s="131"/>
      <c r="S14" s="128"/>
      <c r="T14" s="130"/>
    </row>
    <row r="15" spans="1:21" x14ac:dyDescent="0.2">
      <c r="A15" s="3" t="s">
        <v>103</v>
      </c>
      <c r="B15" s="109" t="s">
        <v>104</v>
      </c>
      <c r="C15" s="101">
        <v>1995919.65</v>
      </c>
      <c r="D15" s="101"/>
      <c r="E15" s="101"/>
      <c r="F15" s="101">
        <f t="shared" si="3"/>
        <v>0</v>
      </c>
      <c r="G15" s="101">
        <f t="shared" si="4"/>
        <v>1995919.65</v>
      </c>
      <c r="H15" s="125"/>
      <c r="I15" s="125"/>
      <c r="J15" s="125"/>
      <c r="K15" s="125">
        <f t="shared" si="5"/>
        <v>0</v>
      </c>
      <c r="L15" s="125"/>
      <c r="M15" s="125"/>
      <c r="N15" s="125">
        <v>-562429.56000000006</v>
      </c>
      <c r="O15" s="125"/>
      <c r="P15" s="125">
        <f t="shared" ref="P10:P15" si="7">+L15+M15+N15+O15</f>
        <v>-562429.56000000006</v>
      </c>
      <c r="Q15" s="125">
        <f t="shared" si="6"/>
        <v>1433490.0899999999</v>
      </c>
      <c r="R15" s="131"/>
      <c r="S15" s="128"/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ENERO 2020</vt:lpstr>
      <vt:lpstr>'CANON ENERO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2020-07-16T18:45:33Z</cp:lastPrinted>
  <dcterms:created xsi:type="dcterms:W3CDTF">2007-04-18T23:17:12Z</dcterms:created>
  <dcterms:modified xsi:type="dcterms:W3CDTF">2020-07-16T18:45:36Z</dcterms:modified>
</cp:coreProperties>
</file>