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ABRIL 2024" sheetId="99" r:id="rId2"/>
  </sheets>
  <definedNames>
    <definedName name="_xlnm._FilterDatabase" localSheetId="1" hidden="1">'ABRIL 2024'!$A$7:$M$421</definedName>
    <definedName name="_xlnm.Print_Area" localSheetId="0">'||'!$B$4:$Q$35</definedName>
    <definedName name="_xlnm.Print_Area" localSheetId="1">'ABRIL 2024'!$A$114:$M$145</definedName>
    <definedName name="_xlnm.Print_Titles" localSheetId="0">'||'!$1:$3</definedName>
    <definedName name="_xlnm.Print_Titles" localSheetId="1">'ABRIL 2024'!$1:$7</definedName>
  </definedNames>
  <calcPr calcId="144525"/>
</workbook>
</file>

<file path=xl/calcChain.xml><?xml version="1.0" encoding="utf-8"?>
<calcChain xmlns="http://schemas.openxmlformats.org/spreadsheetml/2006/main">
  <c r="K140" i="99" l="1"/>
  <c r="K137" i="99"/>
  <c r="G131" i="99"/>
  <c r="G127" i="99"/>
  <c r="K139" i="99" l="1"/>
  <c r="G113" i="99"/>
  <c r="G81" i="99" l="1"/>
  <c r="K141" i="99" l="1"/>
  <c r="G78" i="99"/>
  <c r="L143" i="99" l="1"/>
  <c r="K143" i="99"/>
  <c r="G76" i="99"/>
  <c r="J34" i="96" l="1"/>
</calcChain>
</file>

<file path=xl/sharedStrings.xml><?xml version="1.0" encoding="utf-8"?>
<sst xmlns="http://schemas.openxmlformats.org/spreadsheetml/2006/main" count="756" uniqueCount="624">
  <si>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</si>
  <si>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</si>
  <si>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</si>
  <si>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</si>
  <si>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</si>
  <si>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</si>
  <si>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</si>
  <si>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</si>
  <si>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</si>
  <si>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</si>
  <si>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</si>
  <si>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</si>
  <si>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</si>
  <si>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</si>
  <si>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</si>
  <si>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</si>
  <si>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</si>
  <si>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</si>
  <si>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</si>
  <si>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</si>
  <si>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</si>
  <si>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</si>
  <si>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</si>
  <si>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</si>
  <si>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</si>
  <si>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</si>
  <si>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</si>
  <si>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</si>
  <si>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</si>
  <si>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</si>
  <si>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</si>
  <si>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</si>
  <si>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</si>
  <si>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</si>
  <si>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</si>
  <si>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</si>
  <si>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</si>
  <si>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</si>
  <si>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</si>
  <si>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</si>
  <si>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</si>
  <si>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</si>
  <si>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</si>
  <si>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</si>
  <si>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</si>
  <si>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</si>
  <si>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</si>
  <si>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</si>
  <si>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</si>
  <si>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</si>
  <si>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</si>
  <si>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</si>
  <si>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</si>
  <si>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</si>
  <si>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</si>
  <si>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</si>
  <si>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</si>
  <si>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</si>
  <si>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</si>
  <si>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</si>
  <si>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</si>
  <si>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</si>
  <si>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</si>
  <si>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</si>
  <si>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</si>
  <si>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</si>
  <si>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</si>
  <si>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</si>
  <si>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</si>
  <si>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</si>
  <si>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</si>
  <si>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</si>
  <si>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</si>
  <si>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</si>
  <si>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</si>
  <si>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</si>
  <si>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</si>
  <si>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</si>
  <si>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</si>
  <si>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</si>
  <si>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</si>
  <si>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</si>
  <si>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</si>
  <si>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</si>
  <si>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</si>
  <si>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</si>
  <si>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</si>
  <si>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</si>
  <si>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</si>
  <si>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</si>
  <si>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</si>
  <si>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</si>
  <si>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</si>
  <si>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</si>
  <si>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</si>
  <si>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</si>
  <si>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</si>
  <si>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</si>
  <si>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</si>
  <si>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</si>
  <si>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</si>
  <si>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</si>
  <si>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</si>
  <si>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</si>
  <si>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</si>
  <si>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</si>
  <si>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</si>
  <si>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</si>
  <si>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</si>
  <si>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</si>
  <si>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</si>
  <si>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</si>
  <si>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</si>
  <si>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</si>
  <si>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</si>
  <si>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</si>
  <si>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</si>
  <si>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</si>
  <si>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</si>
  <si>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</si>
  <si>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</si>
  <si>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</si>
  <si>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</si>
  <si>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</si>
  <si>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</si>
  <si>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</si>
  <si>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</si>
  <si>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</si>
  <si>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</si>
  <si>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</si>
  <si>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</si>
  <si>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</si>
  <si>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</si>
  <si>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</si>
  <si>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</si>
  <si>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</si>
  <si>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</si>
  <si>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</si>
  <si>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</si>
  <si>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</si>
  <si>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</si>
  <si>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</si>
  <si>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</si>
  <si>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</si>
  <si>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</si>
  <si>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</si>
  <si>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</si>
  <si>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</si>
  <si>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</si>
  <si>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</si>
  <si>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</si>
  <si>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</si>
  <si>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</si>
  <si>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</si>
  <si>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</si>
  <si>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</si>
  <si>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</si>
  <si>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</si>
  <si>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</si>
  <si>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</si>
  <si>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</si>
  <si>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</si>
  <si>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</si>
  <si>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</si>
  <si>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</si>
  <si>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</si>
  <si>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</si>
  <si>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</si>
  <si>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</si>
  <si>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</si>
  <si>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</si>
  <si>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</si>
  <si>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</si>
  <si>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</si>
  <si>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</si>
  <si>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</si>
  <si>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</si>
  <si>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</si>
  <si>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</si>
  <si>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</si>
  <si>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</si>
  <si>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</si>
  <si>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</si>
  <si>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</si>
  <si>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</si>
  <si>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</si>
  <si>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</si>
  <si>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</si>
  <si>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</si>
  <si>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</si>
  <si>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</si>
  <si>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</si>
  <si>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RESUMEN</t>
  </si>
  <si>
    <t>RECURSOS ORDINARIOS</t>
  </si>
  <si>
    <t>RECURSOS DIRECTAMENTE RECAUDADOS</t>
  </si>
  <si>
    <t>DONACIONES Y TRANSFERENCIAS</t>
  </si>
  <si>
    <t>RECURSOS POR OPERACIONES OFICIALES DE CRÉDITO</t>
  </si>
  <si>
    <t>FONCOR</t>
  </si>
  <si>
    <t xml:space="preserve">826-2-3             </t>
  </si>
  <si>
    <t>PENALIDAD APLICADA A MEGA SIL S.A.C CANCELACION POR EL SERVICIO DE COURIER PARA REALIZAR NOTIFICACIONES DE LOS DOCUEMNTOS DE LAS DIFERENTES AREAS DE LA DIRECCION REGIONAL DE TRABAJO Y PROMOCION DEL EMPLEO, SEGUN O/S 402 - PRIMER ENTREGABLE, SEGUN SIAF 2150-2023 RDR CUT</t>
  </si>
  <si>
    <t>PENALIDAD APLICADA A CIRUGIAMARROQUIN S.A.C</t>
  </si>
  <si>
    <t>PENALIDAD APLICADA A CIRUGIAMARROQUIN S.A.C..CANCELACION POR EL -CANCELACION POR EL SERVICIO DE CONSULTORÍA PARA REALIZAR EVALUACIÓN EN MEDICINA FÍSICA Y REHABILITACIÓN A PERSONAS CON DISCAPACIDAD - PAGO CORRESPONDIENTE AL PRIMER ENTREGABLE (40% DEL MONTO CONTRACTUAL), SEGUN O/S 1986, SEGUN SIAF 9705-2023 RO</t>
  </si>
  <si>
    <t>24000052</t>
  </si>
  <si>
    <t xml:space="preserve">603-1-2    </t>
  </si>
  <si>
    <t>PENALIDAD APLICADA A MARLO RUIZ ROLANDO JAVIER</t>
  </si>
  <si>
    <t>PENALIDAD APLICADA A MARLO RUIZ ROLANDO JAVIER /CANCELACION POR EL SERVICIO DE ASISTENCIA TECNICA EN ELABORACION DE DERIVADOS LACTEOS, PARA LA PROPUESTA PRODUCTIVA: "MEJORAMIENTO DE TEGNOLOGÍA PARA LA TRANSFORMACIÓN DE QUESO TIPO SUIZO EN LA ASOCIACIÓN MUJERES EMPRENDEDORAS MORAN LIRIO", SEGUN O/S 375 - QUINTO ENTREGABLE, SEGUN SIAF 2064-2023 FONCOR CUT TR 27</t>
  </si>
  <si>
    <t>24000053</t>
  </si>
  <si>
    <t xml:space="preserve">596-1-3   </t>
  </si>
  <si>
    <t>PENALIDAD APLICADA A BERNAL DIAZ DANIEL</t>
  </si>
  <si>
    <t>PENALIDAD APLICADA A BERNAL DIAZ DANIEL.-CANCELACION POR LA CONSULTORIA Y ELABORACION DE EXPEDIENTE T ECNICO DEL PROYECTO "REMODELACION DE AULA DE EDUCACION SUPERIOR PEDAGOGICO, ADQUQISION DE EQUIPAMIENTO DE AULA I.ESPP SANTA CRUZ,DISTRITO DE SANTA CRUZ,PROVINCIA DE SANTA CRUZ DEPARTAMENTO DE CAJAMARCA, SEGUN O/S 2150, SEGUN SIAF 10378-2023 FONCOR CUT TR 27</t>
  </si>
  <si>
    <t>24000054</t>
  </si>
  <si>
    <t xml:space="preserve">619-1-2 </t>
  </si>
  <si>
    <t xml:space="preserve">PENALIDAD APLICDA A MARIÑAS ESCALANTE CRISTINA JUDITH </t>
  </si>
  <si>
    <t>PENALIDAD APLICDA A MARIÑAS ESCALANTE CRISTINA JUDITH .- CANCELACION POR LA SUPERVISIÓN EN LA INTERVENCIÓN TÉCNICA DE LOS SISTEMAS DE AGUA POTABLE EN LOS CASERIOS DE LA CHUMULA Y PEÑA BLANCA DISTRITO DE SOROCHUCO Y CHALLAYHUACO DISTRITO DE SUCRE, SEGUNDO ENTREGABLE, O/S 2153, SEGUN SAIF 10312-2023 R. MINERA</t>
  </si>
  <si>
    <t>24000055</t>
  </si>
  <si>
    <t>5347-2-3</t>
  </si>
  <si>
    <t>PENALIDAD APLICADA A SERVICIOS EL ANGEL SRL .</t>
  </si>
  <si>
    <t>PENALIDAD APLICADA A SERVICIOS EL ANGEL SRL .-CANCELACION POR EL SERVICIO DE MENSAJE RIA PARA LA SEDE DEL GOBIERNO REGIONAL DE CAJAMARCA" PERIODO DEL 08 DE SETIEMBRE AL 11 DE OCTUBRE 2023, SEGUN O/S 22188, SEGUN SIAF 10442-2023 RO</t>
  </si>
  <si>
    <t>24000057</t>
  </si>
  <si>
    <t xml:space="preserve">620-1-3  </t>
  </si>
  <si>
    <t>PENALIDAD A PLICADA A CHAVEZ LOPEZ MIGUEL</t>
  </si>
  <si>
    <t>PENALIDAD A PLICADA A CHAVEZ LOPEZ MIGUEL CANCELACION POR EL ALQUILER DE UNA (01) CAMIONETA PARA GESTIÓN DE PROYECTO CUI: 2250933 - SUB GERENCIA DE PROMOCIÓN DE LA INVERSIÓN PRIVADA, SEGUN O/S 1287 - TERCER ENTREGABLE, SEGUN SIAF 6730-2023 FONCOR CUT TR 27</t>
  </si>
  <si>
    <t>24000058</t>
  </si>
  <si>
    <t xml:space="preserve">610-1-2  </t>
  </si>
  <si>
    <t>PENALIDAD APLICAD A GARCIA CHUQUIHUANGA DANY JOEL</t>
  </si>
  <si>
    <t>PENALIDAD APLICAD A GARCIA CHUQUIHUANGA DANY JOEL - CANCELACION POR EL SERVICIO DE ASESOR TÉCNICO DE CAMPO, PARA LA PROPUESTA PRODUCTIVA: MEJORAMIENTO DE LA CALIDAD Y COMERCIALIZACION DEL CAFE PERGAMINO EN LA ASOCIACION DE PRODUCTORES AGROPECUARIOS LA CATAHUA PRODUCTIVA, DISTRITO DE CHIRINOS, SAN IGNACIO, CAJAMARCA, TERCER ENTREGABLE, SEGUN SIAF 4133-2023 FONCOR CUT TR 27</t>
  </si>
  <si>
    <t>24000059</t>
  </si>
  <si>
    <t xml:space="preserve">915-2-3 </t>
  </si>
  <si>
    <t>PENALIDAD APLICADA A, FIMAV PERU E.I.R.L, CANCELACION POR LA ADQUISICIÓN DE EQUIPO DE COMPUTO SEGUN ORDEN DE COMPRA 831-2022, Y 608-2023, SEGUN SIAF 7764-2023 RDR CUT</t>
  </si>
  <si>
    <t>24000108</t>
  </si>
  <si>
    <t xml:space="preserve">962-2-5  </t>
  </si>
  <si>
    <t>PENALIDAD APLICADA, A, TAWA S A , CANCELACION POR LA ADQUISICIÓN DE PRODUCTOS QUÍMICOS PARA EL LABORATO RIO REGIONAL DEL AGUA. GERENCIA REGIONAL DE RECURSOS NATURA LES Y GESTIÓN DEL MEDIO AMBIENTE, SEGUN O/C 336, SEGUN SIAF 4444-2023 RDR CUT</t>
  </si>
  <si>
    <t>24000109</t>
  </si>
  <si>
    <t xml:space="preserve">649-1-2   </t>
  </si>
  <si>
    <t>PENALIDAD APLICADA A CORONEL ALARCON ELIAS.CANCELACION POR EL SERVICIO DE CAPACITACION DEL PRIMER ENTREGABLE POR EL SERVICIO DE ASISTENCIA TÉCNICA EN TOSTADO PARA EL PLAN DE NEGOCIOS: CREACIÓN DE UN CENTRO DE PROCESAMIENTO DE CAFE TOSTADO Y MOLIDO EN LA ASOC. DE PRODUCTORES SAGRADO CORAZON DE JESUS, SEGUN SIAF 10612-2023 R. MINERA</t>
  </si>
  <si>
    <t>24000110</t>
  </si>
  <si>
    <t xml:space="preserve">629-1-3        </t>
  </si>
  <si>
    <t>PENALIDAD APLICADA A CARRERO TANTALEAN WALTER ELMER - / SUPERVISIÓN A LA EJECUCIÓN DE LOS PLANES DE NEGOCIO EN EL CORREDOR ECONOMICO CENTRO ( PROVINCIA DE CUTERVO) EN EL MARCO DEL PROCOMPITE SEGÚN O/S N° 181, SEXTO ENTREGABLE, SEGUN SIAF 1139-2023 FONCOR CUT TR 27</t>
  </si>
  <si>
    <t>24000111</t>
  </si>
  <si>
    <t xml:space="preserve">630-1-2   </t>
  </si>
  <si>
    <t>PENALIDAD APLICADA A ZURITA RIVERA ALEX MARVIN / CANCELACION POR EL SERVICIO DESUPERVISIÓN A LA EJECUCIÓN DE LOS PLANES DE NEGOCIO EN EL CORREDOR ECONOMICO NORTE ( SAN IGNACIO II) EN EL MARCO DEL PROCOMPITE REGIONAL SEGÚN O/S 196- QUINTO ENTREGABLE, SEGUN SIAF 1135-2023 FONCOR CUT TR 27</t>
  </si>
  <si>
    <t>24000112</t>
  </si>
  <si>
    <t xml:space="preserve">977-1-2 </t>
  </si>
  <si>
    <t>PENALIDAD APLICADA A FLORES ZAMBRANO JORGE LUIS / CANCELACION POR EL SERVICIO DE ORDENAMIENTO DE ARCH IVO DE LA DIRECCION DE REGIONAL DE ENERGIA Y MINAS, SEGUN O/S N1700 - PRIMER ENTREGABLE, SEGUN SIAF 8332-2023 RDR CUT</t>
  </si>
  <si>
    <t>24000113</t>
  </si>
  <si>
    <t xml:space="preserve">659-1-2      </t>
  </si>
  <si>
    <t>PENALIDAD APLICADA A NEIRA COSAVALENTE ALONSO / CANCELACION POR EL SERVICIO PARA LA INTERVENCION DEL COMPONENTE TECNICO EN LA IMPLEMENTACION DE LAS ACTIVIDADES DE MANTENIMIENTO DE LOS SISTEMAS DE AGUA POTABLE EN LOS CASERIOS DE LA CHIMULA Y PEÑA BLANCA, DISTRITO DE SOROCUCHO - PROVINCIA DE CELENDIN - DEPARTAMENTO DE CAJAMARCA. SEGUN O/S 2218, SEGUN SIAF 10548-2023 R.MINERA</t>
  </si>
  <si>
    <t>24000114</t>
  </si>
  <si>
    <t xml:space="preserve">494-1-3             </t>
  </si>
  <si>
    <t>PENALIDAD APLICADA A CERQUIN ABANTO OMAR ANDRES SEGUN OF N° D D295-2023-GR.CAJ-DRA-DA/EOBZ DEL SIAF 4704 QUE NO SE DESCONTO- SERVICIO DE DIFUSION, IMAGEN Y COMUNICACION DE LA DIRECCION REGIONAL DE TRABAJO Y PROMOCION DEL EMPLEO DEL GOBIERNO REGIONAL DE CAJAMARCA., SEGUN O/S 859- SEXTO ENTREGABLE, SEGUN SIAF 4704-2023 C/P 494-1-3-12-2023 T/R 18</t>
  </si>
  <si>
    <t>24000115</t>
  </si>
  <si>
    <t xml:space="preserve">494-2-3             </t>
  </si>
  <si>
    <t>PENALIDAD APLICADA A CERQUIN ABANTO OMAR ANDRES SEGUN OF N° D D295-2023-GR.CAJ-DRA-DA/EOBZ DEL SIAF 4704 QUE NO SE DESCONTO- SERVICIO DE DIFUSION, IMAGEN Y COMUNICACION DE LA DIRECCION REGIONAL DE TRABAJO Y PROMOCION DEL EMPLEO DEL GOBIERNO REGIONAL DE CAJAMARCA., SEGUN O/S 859- SEXTO ENTREGABLE, SEGUN SIAF 4704-2023 C/P 494-1-2-12-2023 T/R 18</t>
  </si>
  <si>
    <t>24000116</t>
  </si>
  <si>
    <t xml:space="preserve">634-2-3             </t>
  </si>
  <si>
    <t>PENALIDAD APLICADA A CONSORCIO CONSULTOR PYS2022.- CANCELACION POR CONSULTORIA PARA LA FORMULACIÓN DEL ESTUDIO DE PREINVERSIÓN "CREACIÓN DE LOS SERVICIOS DE INTERPRETACIÓN CULTURAL A TRAVEZ DEL MUSEO DE LA CULTURA, HISTORIA E INNOVACIÓN DE CAJAMARCA (RUTA C)", SEGUN O/S 2244, SEGUN SIAF 10654-2023 FONCOR TR027</t>
  </si>
  <si>
    <t>24000117</t>
  </si>
  <si>
    <t xml:space="preserve">648-1-2             </t>
  </si>
  <si>
    <t>PENALIDAD APLICADA A COFFEE´S JAEN S.A.C..-CANCELACION POR EL SERVICIO DE CONSULTORIA PARA CATAC IÓN DE PREMUESTRAS, MICROLOTES Y LOGISTICA DE CATACIÓN Y SUBASTA EN EL MARCO DEL CONCURSO DE CAFE ESPECIALES -EXPO CAFE CAJAMARCA 2023, SEGUN SIAF 9023-2023 FORNCOR CUT TR 27</t>
  </si>
  <si>
    <t>24000118</t>
  </si>
  <si>
    <t xml:space="preserve">739-1-2       </t>
  </si>
  <si>
    <t>PENALIDAD APLICADA A LOPEZ BECERRA ROLANDO.- CANCELACION POR EL SERVICIOASISTENCIA TECNICA EN LA CADENA PRODUCTIVA DE DERIVADOS LACTEOS PARA EL PLAN DE NEGOCIOS; MEJORAMIENTO DEL PROCESO DE ELABORACIÓN DEL QUESO TIPO SUIZO PASTEURIZADO Y PUNTO DE VENTA EN LA ASOCIACIÓN AGRO LLAUCAN, SEGUN O/S 1406- TERCER ENTREGABLE. SEGUN P/S Nº 1726 DE LA SGPE., SEGUN SIAF 7316-2023 R.MINERA</t>
  </si>
  <si>
    <t>24000119</t>
  </si>
  <si>
    <t xml:space="preserve">646-1-2       </t>
  </si>
  <si>
    <t>PENALIDAD APLICADA A CALDERON FERNANDEZ ROSAS MARINO / ASISTENTE TECNICO PRODUCTIVO - II PARA LA PROPUESTA PRODUCTIVA: MEJORAMIENTO DE LA PLANTA DE PROCESAMIENTO Y COMERCIALIZACION DEL CUY DEL AEO COOPREDESCUY, EN LOS DISTRITOS DE CONDEBAMBA, CACHACHI Y CAJABAMBA , PROVINCIA CAJABAMBA, Y EN EL DISTRITO EDUARDO VILLANUEVA, PROVINCIA SAN MARCOS, DEPARTAMENTO CAJAMARCA, SEGUN O/S 955- SEXTO ENTREGABLE, SEGUN SIAF 4962-2023 FONCOR CUT TR 27</t>
  </si>
  <si>
    <t>24000120</t>
  </si>
  <si>
    <t xml:space="preserve">668-1-2 </t>
  </si>
  <si>
    <t>PENALIDAD APLICADA A RODRIGUEZ LINARES FRANK BRADDY / ELABORACION DE UN PLAN DE USO Y SEGURIDAD DE MAQUINAS Y EQUIPOS PARA LA PROPUESTA PRODUCTIVA: MEJORAMIENTO DE LAS CONDICIONES DE ACOPIO Y COMERCIALIZACION DE CUY VIVO Y FAENADO , SEGUN O/S 1670, SEGUN SIAF 8178-2023 FONCOR CUT TR 27</t>
  </si>
  <si>
    <t>24000121</t>
  </si>
  <si>
    <t>5565-1-2</t>
  </si>
  <si>
    <t>PENALIDAD APLICADA A VILLANUEVA VILLANUEVA CARLOS MARTIN .- / SERVICIO DE APOYO EN EL ARCHIVO CENTRAL PARA LA CLASIFICACIÓN, REGISTRO, TRASLADO Y BUSQUEDA DE ARCHIVADORES INTERNADOS POR LA UNIDADES ORGÁNICAS DE LA SEDE DEL GOBIERNO REGIONAL DE CAJAMARCA, SEGUN O/S 1242 - Y SIAF 6529-12-2023 RO</t>
  </si>
  <si>
    <t>24000162</t>
  </si>
  <si>
    <t xml:space="preserve">664-1-2     </t>
  </si>
  <si>
    <t>PENALIDAD APLICADA A GOICOCHEA PORTAL CESAR AUGUSTO C CACELACION POR EL SERVICIO DE DE MONITOREO DE SUPERVISION A LA EJECUCION DE LOS PLANES DE NEGOCIO EN EL CORREDOR ECONOMICO SUR JEQUETEPEQUE (PROVINCIA SAN MIGUEL - DISTRITO DE CATILLUC) MARCO DEL PROCOMPITE, SEGUN O/S 876- CUARTO ENTREGABLE, SEGUN SIAF 4504-2023 FONCOR CUT TR 27</t>
  </si>
  <si>
    <t>24000163</t>
  </si>
  <si>
    <t>558-1-2</t>
  </si>
  <si>
    <t>PENALIDAD APLICADA A GOICOCHEA PORTAL CESAR AUGUSTO C / CANCELACION POR LA SUPERVISION A LA EJECUCION DE LOS PLANES DE NEGOCIO EN EL CORREDOR ECONOMICO SUR JEQUETEPEQUE (PROVINCIA SAN MIGUEL - DISTRITO DE CATILLUC) MARCO DEL PROCOMPITE, SEGUN O/S 876- QUINTO ENTREGABLE, SEGUN SIAF 6697-2023 RO</t>
  </si>
  <si>
    <t>24000164</t>
  </si>
  <si>
    <t xml:space="preserve">724-1-2 </t>
  </si>
  <si>
    <t>PENALIDAD REALIZADA A CORONEL ALARCON ELIAS .- CANCELACION POR LA ASISTENCIA TÉCNICA EN TOSTADO PARA EL PLAN DE NEGOCIOS: CREACIÓN DE UN CENTRO DE PROCESAMIENTO DE CAFE TOSTADO Y MOLIDO EN LA ASOC. DE PRODUCTORES SAGRADO CORAZON DE JESUS, SEGUN SIAF 10960-2023 R.MINERA</t>
  </si>
  <si>
    <t>24000184</t>
  </si>
  <si>
    <t xml:space="preserve">737-1-2     </t>
  </si>
  <si>
    <t>PENALIDAD APLICADA A MARIN DIAZ TONY HARRY SERVICIO DE UN PROFESIONAL PARA DESEM PEÑAR ACCIONES DE COORDINACIÓN Y TRABAJO EN CAMPO PARA LA IMPLEMENTACION DEL PILOTO: PROGRAMA ARTICULADO PARA LA PREVENCION Y REDUCCION DE LA ANEMIA Y DESNUTRICION CRONICA INFANTIL DISTRITO CORTEGANA, SEGUN SIAF 10084-12-2023 R.MINERA</t>
  </si>
  <si>
    <t>24000185</t>
  </si>
  <si>
    <t xml:space="preserve">660-1-2     </t>
  </si>
  <si>
    <t>PENALIDAD APLICADA A ASOCIACION EMPRENDE IDEAS PERU .- SERVICIO PARA SOPORTE Y DESARROLLO ESTRATEGICO EXPOCAFÉ CAJAMARCA 2023, SEGUN SIAF 8993-2023 FONCOR CUT TR 27</t>
  </si>
  <si>
    <t>24000186</t>
  </si>
  <si>
    <t xml:space="preserve">003-2-3   </t>
  </si>
  <si>
    <t>PENALIDAD APLICADA A ING PROJECT BUSINESS SAC CANCELACION POR LA ADQUISICION DE LECTORA DE CODIGO D E BARRAS PARA DIRECCION DE PATRIMONIO DEL GOBIERNO REGIONAL, SEGUN O/C 637, SEGUN SIAF 8122-2023 RO</t>
  </si>
  <si>
    <t>24000196</t>
  </si>
  <si>
    <t>24000197</t>
  </si>
  <si>
    <t xml:space="preserve">0141-2-3  </t>
  </si>
  <si>
    <t>PENALIDAD APLICADA A CONSORCIO EMPRESARIAL V &amp; V S.A.C. ADQUISICION DE SILLAS GI RATORIA GERENCIAL PARA OFICINA DE DEFENSA NACIONAL DEL GOBIERNO REGIONAL DE CAJAMARCA MEDIANTE EL CATALOGO ELECTRONICO DE ACUERDO MARCO. O/C Nº 00893, SEGUN SIAF 10696-2023 RO</t>
  </si>
  <si>
    <t>24000198</t>
  </si>
  <si>
    <t xml:space="preserve">0008-1-2   </t>
  </si>
  <si>
    <t xml:space="preserve">PENALIDAD APLICADA A CUEVA COLLANTES EDWIN JEFFERSSON </t>
  </si>
  <si>
    <t>PENALIDAD APLICADA A CUEVA COLLANTES EDWIN JEFFERSSON -CANCELACION POR EL SERVICIO DE IMPLEMENTAR ACCIONES CONCRETAS EN EL PLAN DE ACCIÓN AL DESEMPEÑO EN LA DIRECCIÓN REGIONAL DE VIVIENDA, CONSTRUCCIÓN Y SANEAMIENTO CAJAMARCA, SEGUN O/S 613 - 6ª ENTREGABLE, SEGUN SIAF 3237-2023 R.MINERA</t>
  </si>
  <si>
    <t>24000210</t>
  </si>
  <si>
    <t xml:space="preserve">013-1-2            </t>
  </si>
  <si>
    <t>PENALIDAD APLICADA A MAGNA TATIANA ALARCÓN CARRIÓN</t>
  </si>
  <si>
    <t>PENALIDAD APLICADA A MAGNA TATIANA ALARCÓN CARRIÓN, CANCELACION POR EL SERVICIO DE DISEÑO GRÁFICO Y COMUNICACIONES EN EL MARCO DE LA EXPOCAFÉ CAJAMARCA 2023; SEGÚN: TÉRMINOS DE REFERENCIA, P/S N°2129-2023-SGPE, EXPEDIENTE N°000775-2023-070305., SEGUN SIAF 9067-2023 FONCOR CUT TR 27</t>
  </si>
  <si>
    <t>24000211</t>
  </si>
  <si>
    <t>09-1-3</t>
  </si>
  <si>
    <t>PENALIDAD APLICADA A101 INGENIERIA &amp; ARQUITECTURA EIRL.-CANCELACION POR EL SERVICIO DE CONSULT ORIA PARA LA VERIFICACIÓN, MODIFICACIÓN, ACTUALIZACIÓN Y CULMINACIÓN DE ESTUDIOS TOPOGRAFICOS E INSTALACIONES SANITARIAS PARA ACTUALIZACIÓN DE ESPEDIENTE TECNICO, SEGUN SIAF 5745-2023 R.MINERA</t>
  </si>
  <si>
    <t>24000220</t>
  </si>
  <si>
    <t>003-2-3</t>
  </si>
  <si>
    <t>PENALIDAD APLICADA A CONSORCIO CURI S.A.C. CANCELACION POR LA ADQUISICION DE BARRETAS PARA LA DIREC CION DE VIVIENDA CONSTRUCCION Y SANEAMIENTO DE GOBIERNO REGIONAL DE CAJAMARCA MEDIANTE EL CATALOGO ELECTRONICO DE ACUERDO MARCO, SEGUN SIAF 10586-2023 RO CANON</t>
  </si>
  <si>
    <t>24000221</t>
  </si>
  <si>
    <t>034-1-3</t>
  </si>
  <si>
    <t>PENALIDAD APLICADA A DAVHILA CONSTRUCCIONES S.R.L. SERVICIO DE INSTALACIÓN DE BIOGESTORES AUTOLIMPIABLE PARA LA PROPUESTA PRODUCTIVA: "MEJORAMIENTO E IMPLEMENTACIÓN DE PLANTA DE BENEFICIO PARA COMERCIALIZAR CARNE DE CUY EMPACADO EN LA ASOCIACIÓN DE PRODUCTORES VALLE HERMOSO DE SELVA BAJA, UBICADO EN EL DISTRITO DE CATILLUC, PROVINCIA SAN MIGUE, REGION CAJAMARCA", SEGUN O/S 1897, SEGUN SIAF 9108-2023 R.MINERA</t>
  </si>
  <si>
    <t>24000222</t>
  </si>
  <si>
    <t>006-2-3</t>
  </si>
  <si>
    <t>PENALIDAD APLICADA A NEGOCIOSPERU P Y J SOCIEDAD ANONIMA CERRADA - NEGOCIOSPERU P Y J S.A.C. ADQUISICION DE BARRETAS PARA LA DIRECCION DE VI VIENDA CONSTRUCCION Y SANEAMIENTO DEL GOBIERNO REGIONAL DE CAJAMARCA MEDIANTE EL CATALOGO ELECTRONICO DE ACUERDO MARCO. DE LA O/S 00874, SEGUN SIAF 10583-2023 RO CANON</t>
  </si>
  <si>
    <t>24000231</t>
  </si>
  <si>
    <t>023-1-2</t>
  </si>
  <si>
    <t>PENALIDAD APLICADA A JOSE LUIS SALAZAR BRIONES CANCELACION POR EL SERVICIOS PROFESI ONALES PARA LA EJECUCIÓN DEL EXPEDIENTE DE CONTINGENCIA PARA ACTIVIDADES DE TRANSITABILIDAD VEHICULAR EN EL PROYECTO: "MEJORAMIENTO DE LA CARRETERA CA-103: EMP.PE-06 B (SANTA CRUZ DE SUCCHABAMBA)-ROMERO CIRCA -LA LAGUNA-TONGOD-CATILLUC-EMP.PE-06 (EL EMPALME) -CAJAMARCA -SALDO DE OBRA", SEGUN O/S 970-PRIMER ENTREGABLE., SEGUN SIAF 5147-2023 FONCOR CUT TR 27</t>
  </si>
  <si>
    <t>24000232</t>
  </si>
  <si>
    <t>127.2-3</t>
  </si>
  <si>
    <t>PENALIDAD APLICADA A SERVICIOS EL ANGEL SRL .- CANCELACION POR EL SERVICIO DE MENSAJE RIA PARA LA SEDE DEL GOBIERNO REGIONAL DE CAJAMARCA" PERIODO DEL 12 DE OCTUBRE AL 13 DE NOVIEMBRE 2023., SEGUN SIAF 11038-2023 RO</t>
  </si>
  <si>
    <t>24000233</t>
  </si>
  <si>
    <t>51-1-2</t>
  </si>
  <si>
    <t>PENALIDAD APLICDA A VALVERDE RODRIGUEZ IRVIN ARLINST CANCELACION POR LA EVALUACION DE INSTRUMENTOS DE GESTION AMBIENTAL EN LA DIRECCION REGIONAL DE ENERGIA Y MINAS DEL GOBIERNO REGIONAL DE CAJAMARCA, SEGUN O/S 1761- TERCER ENTREGABLE, SEGUN SIAF 8628-2023 RDR CUT</t>
  </si>
  <si>
    <t>24000234</t>
  </si>
  <si>
    <t>PENALIDAD APLICDA A VALVERDE RODRIGUEZ IRVIN ARLINST CANCELACION POR LA EVALUACION DE INSTRUMENTOS DE GESTION AMBIENTAL EN LA DIRECCION REGIONAL DE ENERGIA Y MINAS DEL GOBIERNO REGIONAL DE CAJAMARCA, SEGUN O/S 1761- TERCER ENTREGABLE., 8628-2023 RDR CUT</t>
  </si>
  <si>
    <t>24000235</t>
  </si>
  <si>
    <t>12-1-2</t>
  </si>
  <si>
    <t>PENALIDAD APLICADA A LOPEZ BECERRA ROLANDO.- / ASISTENCIA TECNICA EN LA CADENA PRODUCTIVA DE DERIVADOS LACTEOS PARA EL PLAN DE NEGOCIOS; MEJORAMIENTO DEL PROCESO DE ELABORACIÓN DEL QUESO TIPO SUIZO PASTEURIZADO Y PUNTO DE VENTA EN LA ASOCIACIÓN AGRO LLAUCAN, SEGUN O/S 1406- TERCER ENTREGABLE. SEGUN P/S Nº 1726 DE LA SGPE., SEGUN SIAF 7316-2023 R.MINERA</t>
  </si>
  <si>
    <t>24000245</t>
  </si>
  <si>
    <t>10-2-3</t>
  </si>
  <si>
    <t>PENALIDAD APLICADA A REVILLA RIOS ROGER ROLANDO CONTRATACIÓN DEL SERVICIO DE C ONSULTORÍA DE OBRA PARA LA SUPERVISIÓN DE LA ELABORACIÓN DEL EXPEDIENTE TÉCNICO DE LA IOAR: "CONSTRUCCIÓN DE COBERTURA DE INSTALACIONES DEPORTIVAS; EN EL(LA) IE I.E. EMBLEMÁTICO SANTA TERESITA CAJAMARCA., SEGUN SIAF 4058-2023 RO CANON</t>
  </si>
  <si>
    <t>24000266</t>
  </si>
  <si>
    <t>01-2-2</t>
  </si>
  <si>
    <t>PENALIDAD APLICADA A LEIVA ALFARO SILVIA EUGENIA CANCELACIONPOR EL SERVICIO DE FACILITADOR COMUNAL EN EL PROY.: CONSTRU CCION Y MEJORAMIENTO DE LA CARRETERA PE-3N (BAMBAMARCA) -PACCHA - CHIMBAN - PION - L.D. CON AMAZONAS (EMP. AM - 103 EL TRIUNFO), SEGUN P/S Nº 792 POR LA GRI, SEGUN SIAF 4791-2023 RO CANON</t>
  </si>
  <si>
    <t>24000274</t>
  </si>
  <si>
    <t>MES DE ENERO 2024</t>
  </si>
  <si>
    <t>CANON</t>
  </si>
  <si>
    <t>PENALIDAD A PAREDES LEYVA JHORMAN DIEGO</t>
  </si>
  <si>
    <t>GIRO QUE SE REALIZA POR LA PENALIDAD A PAREDES LEYVA JHORMAN DIEGO / CANCELACION POR LA INTERVENCION DEL COMPONENTE TECNICO EN LA IMPLEMENTACION DE LAS ACTIVIDADES DE MANTENIMIENTO DE LOS SISTEMAS DE AGUA POTABLE EN LOS CASERIOS DE CHALLAYHUACO Y LA QUINILLA, DISTRITO DE SUCRE - PROVINCIA DE CELENDIN - DEPARTAMENTO DE CAJAMARCA. REFERENCIA: OFICIO Nº D312-2023 -GR.CAJ/DRVCS /// INFORME N° D281-2023-DRVCS-DCS/WATA // INFORME Nº D63-2023-GR.CAJ-DRVCS-DCS/ARSG, SEGUN O/S 2179, SEGUN SIAF 10547-2023 R. MINERA</t>
  </si>
  <si>
    <t>24000049</t>
  </si>
  <si>
    <t xml:space="preserve">1215-1-2    </t>
  </si>
  <si>
    <t xml:space="preserve"> Penalidad Teran Huaman Claudia</t>
  </si>
  <si>
    <t>PENALIDAD APLICADA A TERÁN HUAMÁN CLAUDIA ROSMERY -CANCELACION POR EL RECONOCIMIENTO DE DEUDA BAJO EL ENRIQUECIMIENTO SIN CAUSA A FAVOR DE CLAUDIA ROSMERY TERAN HUAMAN, SEGÚN RAR N° D82-2023-GR.CAJ/DRA</t>
  </si>
  <si>
    <t>030-2-4</t>
  </si>
  <si>
    <t xml:space="preserve"> Penalidad Consorcio G&amp;S</t>
  </si>
  <si>
    <t>PENALIDAD APLICADA A CONSORCIO G&amp;S -CANCELACION POR EL CONTRATO Nº 060-2022-GRCAJ-DRA - ADJUDICACION SIMPLIFICADA Nº 045-2022-GRCAJ-PRIMERA CONVOCATORIA DE LA CONTRATACIÓN DE SERVICIO DE CONSTRUCCIÓN DE LOCAL PARA LA PROPUESTA PRODUCTIVA MEJORAMIENTO E IMPLEMENTACIÓN DE INFRAESTRUCTURA DE PROCESAMIENTO DEL GRANO DE CACAO EN LA ASOCIACIÓN BRISAS DEL MARAÑON DEL DISTRITO Y PROVINCIA DE JAEN, SEGUN O/S N° 170 foncor siaf 1036</t>
  </si>
  <si>
    <t xml:space="preserve"> Penalidad Vasquez Torres Lady Ney</t>
  </si>
  <si>
    <t>PENALIDAD APLICADA A VASQUEZ TORRES LADY NEY PARA EFECTOS DE PAGO D POR LA ADQUI SICION DE BIENES DE LA PROPUESTA PRODUCTIVA MEJORAMIENTO DE CALIDAD Y COMERCIALIZACION DEL CAFE PERGAMINO EN LA ASOCIACION DE PRODUCTORES AGROPECUARIOS LA CATAHUA PRODUCTIVA, DISTRITO DE CHIRINOS, SAN IGNACIO, CAJAMARCA.</t>
  </si>
  <si>
    <t>´62-2-3</t>
  </si>
  <si>
    <t xml:space="preserve"> Penalidad FAICHIN VALDEZ ALFREDO </t>
  </si>
  <si>
    <t>PENALIDAD APLICADA A FAICHIN VALDEZ ALFREDO .- SERVICIO DE DE INSTALACIÓN E IMPLENTACIÓN DE SECADORES SOLARES PARA LA PROPUESTA PRODUCTIVA : MEJORAM. POST COSECHA DEL CAFE ESPECIAL DE LA ASOCIACION DE PRODUCTORES AGROPECUARIOS DEL AREA, PRIMER ENTREGABLE ( 50%) , SEGUN O/S 311 SIAF 1674-2023</t>
  </si>
  <si>
    <t>1147-1-3</t>
  </si>
  <si>
    <t xml:space="preserve"> Penalidad a Cerna Alvarez Sandra</t>
  </si>
  <si>
    <t>Deposito Transitorio Penalidad a Cerna Alvarez Sandra-Carta D83-2023 GR.CAJ-DRA/DTO/S 172 impresión de Lla veros SIAF 1068 ROSECTOR:SEDE SIAF 1068</t>
  </si>
  <si>
    <t>1355-2-3</t>
  </si>
  <si>
    <t xml:space="preserve">Penalidad Multiservicios FAYCE </t>
  </si>
  <si>
    <t>Deposito Transitorio Penalidad Multiservicios FAYCE Carta D2-2023 GR.CAJ-DRA/DTImpresiones O/S 340 SIAF 181 0-2023SECTOR:SEDE SIAF 1810</t>
  </si>
  <si>
    <t>1674-2-3</t>
  </si>
  <si>
    <t xml:space="preserve">Penalidad CITEC Trujillo EIRL </t>
  </si>
  <si>
    <t>Deposito Transitorio Penalidad CITEC Trujillo EIRL D2-2023 GR.CAJ-DRA/DTAdquisicion de Software O/C 147 SIAF 2250-2023SECTOR:SEDE SIAF 2250</t>
  </si>
  <si>
    <t>1716-1-2</t>
  </si>
  <si>
    <t xml:space="preserve"> Penalidad Chavez Villena Lesly Aracely -</t>
  </si>
  <si>
    <t>Deposito Transitorio Penalidad Chavez Villena Lesly Aracely -Carta D2-2023 GR.CAJ-DRA/DTServicios profe sionales Aldea Infantil O/S 237 SIAF 1701-2023 SIAF 1701</t>
  </si>
  <si>
    <t>1679-1-2</t>
  </si>
  <si>
    <t>Penalidad a Sanchez Arevalo Corali</t>
  </si>
  <si>
    <t>Deposito Transitorio Penalidad a Sanchez Arevalo Corali Carta D2- 2023 GR.CAJ-DRA/DTServicios Profesionale s Aldeas Infantil O/S 238-SIAF 1370-2023SECTOR :SEDE SIAF 1370</t>
  </si>
  <si>
    <t>2128-2-3</t>
  </si>
  <si>
    <t xml:space="preserve"> Penalidad a Servicios Postales del Peru</t>
  </si>
  <si>
    <t>Deposito Transitorio Penalidad a Servicios Postales del Peru Carta D122-2023-GR.CAJ-DRA-DTSERVICIOS DE Courier RAR D245-2023 SIAF 3984 2023 RO361.84 SECTOR:SEDE SIAF 3984</t>
  </si>
  <si>
    <t xml:space="preserve"> Penalidad a Evelin Noriega Trujillo</t>
  </si>
  <si>
    <t>Deposito Transitorio Penalidad a Evelin Noriega Trujillo Carta D122-2023-GR.CAJ-DRA-DTO/S 186 Tercera Arma da SIAF 117-2023 ROSECTOR:SEDE</t>
  </si>
  <si>
    <t>2096-1-2</t>
  </si>
  <si>
    <t xml:space="preserve"> Penalidad a Acosta Tafur Cesilia</t>
  </si>
  <si>
    <t>Deposito Transitorio Penalidad a Acosta Tafur Cesilia Carta D122-2023-GR.CAJ-DRA-DTAdquisicion de escobas A bastecimientos SIAF 2873-2023 RO Cta Cte 761-202510 SECTOR:SEDE</t>
  </si>
  <si>
    <t>2246-1-2</t>
  </si>
  <si>
    <t xml:space="preserve"> Penalidad a ruzado Luz</t>
  </si>
  <si>
    <t>Deposito Transitorio Penalidad a ruzado Luz Carta D122-2023-GR.CAJ-DRA-DT O/S 288 TERCER ENTREGABLE SIAF 157 7 2023 RO-CTA CTE 761-202510 SECTOR:SEDE</t>
  </si>
  <si>
    <t>2327-1-2</t>
  </si>
  <si>
    <t xml:space="preserve"> Penalidad a Becerra Castro Ruby</t>
  </si>
  <si>
    <t>Deposito Transitorio Penalidad a Becerra Castro Ruby- Carta D122-2023-GR.CAJ-DRA-DT O/S 501 PRIMER ENTREGA BLE SIAF 2626 2023 RO-CTA CTE 761-202510 SECTO R:SEDE</t>
  </si>
  <si>
    <t>2302-2-3</t>
  </si>
  <si>
    <t xml:space="preserve"> Penalidad a Alfa Center Business EIRL</t>
  </si>
  <si>
    <t>Deposito Transitorio Penalidad a Alfa Center Business EIRL - Carta D124-2023-GR.CAJ-DRA-DT O/C 118 Adquisi cion de Tablero SIAF 1893 2023 RO-CTA CTE 761-202510 SECTOR:SEDE</t>
  </si>
  <si>
    <t>2303-2-3</t>
  </si>
  <si>
    <t>Penalidad a Alfa Center Business EIRL -</t>
  </si>
  <si>
    <t>Deposito Transitorio Penalidad a Alfa Center Business EIRL - Carta D124-2023-GR.CAJ-DRA-DT O/C 146 Adqui sicion de Calamina SIAF 2246 2023 RO-CTA CTE 761-202510 SECTOR:SEDE</t>
  </si>
  <si>
    <t>1735-1-2</t>
  </si>
  <si>
    <t xml:space="preserve"> Penalidad a Carhuamarca Valera Oscar </t>
  </si>
  <si>
    <t>Deposito Transitorio Penalidad a Carhuamarca Valera Oscar - Carta D124-2023-GR.CAJ-DRA-DT O/S 247 SEGUN DA ARMADA SIAF 1368 2023 RO-CTA CTE 761-202510 14.85 SECTOR:SEDE</t>
  </si>
  <si>
    <t xml:space="preserve"> Penalidad a Pinglo Alarcon Flavia </t>
  </si>
  <si>
    <t>Deposito Transitorio Penalidad a Pinglo Alarcon Flavia - Carta D124-2023-GR.CAJ-DRA-DT O/S 328 PRIMER ENTR EGABLE SIAF 1724 2023 RO-CTA CTE 761-202510 SE CTOR:SEDE</t>
  </si>
  <si>
    <t>1769-2-3</t>
  </si>
  <si>
    <t xml:space="preserve"> Penalidad a Contratistas e Inversiones Vargas EIRL </t>
  </si>
  <si>
    <t>Deposito Transitorio Penalidad a Contratistas e Inversiones Vargas EIRL - Carta D124-2023-GR.CAJ-DRA-DT O/C 136 Adquisicion de escritorio y silla SIAF 2208 2023 RO-CTA CTE 761-202510 150.00</t>
  </si>
  <si>
    <t>1866-1-2</t>
  </si>
  <si>
    <t xml:space="preserve"> Penalidad Yepez Ninatanta Katerine </t>
  </si>
  <si>
    <t>Deposito Transitorio Penalidad Yepez Ninatanta Katerine Carta D124-2023 GR.CAJ-DRA/DT O/S 457 Registro de visitas SIAF 2399 2023 RO-CTA CTE 761-202510 1SECTOR:SEDE</t>
  </si>
  <si>
    <t>1897-2-3</t>
  </si>
  <si>
    <t xml:space="preserve"> Penalidad W&amp;M SIRYCATA </t>
  </si>
  <si>
    <t>Deposito Transitorio Penalidad W&amp;M SIRYCATA Carta D124-2023 GR.CAJ-DRA/DT Adquisicion de Hipoclorito de So dio SIAF 2875 2023 RO-CTA CTE 761-202510 SECTO R:SEDE</t>
  </si>
  <si>
    <t>1766-2-3</t>
  </si>
  <si>
    <t xml:space="preserve"> Penalidad Constructora y Consultores </t>
  </si>
  <si>
    <t>Deposito Transitorio Penalidad Constructora y Consultores Carta D132-2023 GR.CAJ-DRA/DTO/C 145 Adquisicion deEstantes SIAF 2245 2023 RO-CTA CTE 761-202510 SECTOR:SEDE</t>
  </si>
  <si>
    <t>219-1-2</t>
  </si>
  <si>
    <t xml:space="preserve"> PenalidadIngenieria y Construcciones SA </t>
  </si>
  <si>
    <t>Deposito Transitorio PenalidadIngenieria y Construcciones SA Carta D132-2023 GR.CAJ-DRA/DTVal 05 Superv . Remodelacion Aula ESPP Antenor Orego SIAF 3060 2023 FONCOR CTA CTE 761-202510 SECTOR:SEDE</t>
  </si>
  <si>
    <t>218-1-2</t>
  </si>
  <si>
    <t xml:space="preserve">PenalidadIngenieria y Construcciones SA </t>
  </si>
  <si>
    <t>Deposito Transitorio PenalidadIngenieria y Construcciones SA Carta D132-2023 GR.CAJ-DRA/DTVal 05 Superv . Remodelacion Aula ESPP Antenor Orego SIAF 3061 2023 FONCOR CTA CTE 761-202510 SECTOR:SEDE</t>
  </si>
  <si>
    <t xml:space="preserve">PENALIDAD APLICADA A CHAVEZ LOPEZ MIGUEL </t>
  </si>
  <si>
    <t>PENALIDAD APLICADA A CHAVEZ LOPEZ MIGUEL / CANCELACION POR EL ALQUILER DE UNA (01) CAMIONETA PARA GESTIÓN DE PROYECTO CUI: 2250933 - SUB GERENCIA DE PROMOCIÓN DE LA INVERSIÓN PRIVADA, SEGUN O/S 1287 - CUARTO ENTREGABLE, SEGUN SIAG 6730-2023 R.MINERA</t>
  </si>
  <si>
    <t>0000000741</t>
  </si>
  <si>
    <t>24000340</t>
  </si>
  <si>
    <t>MES DE FEBRERO 2024</t>
  </si>
  <si>
    <t>PENALIDAD APLICADA A, FIMAV PERU E.I.R.L,</t>
  </si>
  <si>
    <t>PENALIDAD APLICADA, A, TAWA S A ,</t>
  </si>
  <si>
    <t>PENALIDAD APLICADA A CORONEL ALARCON ELIAS</t>
  </si>
  <si>
    <t>PENALIDAD APLICADA A CARRERO TANTALEAN WALTER ELMER -</t>
  </si>
  <si>
    <t xml:space="preserve">PENALIDAD APLICADA A ZURITA RIVERA ALEX MARVIN </t>
  </si>
  <si>
    <t xml:space="preserve">PENALIDAD APLICADA A FLORES ZAMBRANO JORGE LUIS </t>
  </si>
  <si>
    <t>PENALIDAD APLICADA A NEIRA COSAVALENTE ALONSO</t>
  </si>
  <si>
    <t xml:space="preserve">PENALIDAD APLICADA A CERQUIN ABANTO OMAR ANDRES </t>
  </si>
  <si>
    <t>PENALIDAD APLICADA A CONSORCIO CONSULTOR PYS2022.-</t>
  </si>
  <si>
    <t>PENALIDAD APLICADA A COFFEE´S JAEN S.A.C..-</t>
  </si>
  <si>
    <t xml:space="preserve">PENALIDAD APLICADA A VILLANUEVA VILLANUEVA CARLOS MARTIN </t>
  </si>
  <si>
    <t xml:space="preserve">PENALIDAD APLICADA A GOICOCHEA PORTAL CESAR AUGUSTO </t>
  </si>
  <si>
    <t>PENALIDAD APLICADA A GOICOCHEA PORTAL CESAR AUGUSTO C</t>
  </si>
  <si>
    <t xml:space="preserve">PENALIDAD REALIZADA A CORONEL ALARCON ELIAS .- </t>
  </si>
  <si>
    <t xml:space="preserve">PENALIDAD APLICADA A MARIN DIAZ TONY HARRY </t>
  </si>
  <si>
    <t xml:space="preserve">PENALIDAD APLICADA A ASOCIACION EMPRENDE IDEAS PERU .- </t>
  </si>
  <si>
    <t xml:space="preserve">PENALIDAD APLICADA A ING PROJECT BUSINESS SAC </t>
  </si>
  <si>
    <t xml:space="preserve">PENALIDAD APLICADA A MEGA SIL S.A.C </t>
  </si>
  <si>
    <t xml:space="preserve">PENALIDAD APLICADA A CONSORCIO EMPRESARIAL V &amp; V S.A.C. </t>
  </si>
  <si>
    <t>PENALIDAD APLICADA A101 INGENIERIA &amp; ARQUITECTURA EIRL.</t>
  </si>
  <si>
    <t xml:space="preserve">PENALIDAD APLICADA A CONSORCIO CURI S.A.C. </t>
  </si>
  <si>
    <t>PENALIDAD APLICADA A DAVHILA CONSTRUCCIONES S.R.L.</t>
  </si>
  <si>
    <t xml:space="preserve">PENALIDAD APLICADA A NEGOCIOSPERU P Y J SOCIEDAD ANONIMA CERRADA - NEGOCIOSPERU P Y J S.A.C. </t>
  </si>
  <si>
    <t>PENALIDAD APLICADA A JOSE LUIS SALAZAR BRIONES</t>
  </si>
  <si>
    <t>PENALIDAD APLICADA A SERVICIOS EL ANGEL SRL .-</t>
  </si>
  <si>
    <t>PENALIDAD APLICDA A VALVERDE RODRIGUEZ IRVIN ARLINST</t>
  </si>
  <si>
    <t xml:space="preserve">PENALIDAD APLICDA A VALVERDE RODRIGUEZ IRVIN ARLINST </t>
  </si>
  <si>
    <t>PENALIDAD APLICADA A LOPEZ BECERRA ROLANDO.-</t>
  </si>
  <si>
    <t xml:space="preserve">PENALIDAD APLICADA A REVILLA RIOS ROGER ROLANDO </t>
  </si>
  <si>
    <t xml:space="preserve">PENALIDAD APLICADA A LEIVA ALFARO SILVIA EUGENIA </t>
  </si>
  <si>
    <t>172-2-3</t>
  </si>
  <si>
    <t>PENALIDAD APLICADA A CRUZADO GARCIA MILTON YONEL</t>
  </si>
  <si>
    <t>PENALIDAD APLICADA A CRUZADO GARCIA MILTON YONEL CANCELACION POR LA CONTRATACION DEL SERVICIO DE CONSULTORIA PARA FACILITAR Y PROMOVER PROCESOS DE INTERVENCION INTERINSTITUCIONAL, INTERSECTORIAL E INTERGUBERNAMENTAL PARA EL FOMENTO DEL DESARROLLO ECONOMICO TERRITORIAL MEDIANTE LA ARTICULACION PLANIFICADA DE LOS ACTORES PUBLICOS, PRIVADOS, SOCIEDAD CIVIL Y ACADEMICA EN EL SUBCORREDOR ECONOMICO CRISNEJAS, DEPARTAMENTO DE CAJAMARCA. SEGUNDO ENTREGABLE CORRESPONDIENTE AL 30% DEL MONTO CONTRACTUAL DE S/.32.800.00 SEGUN CONTRATO N° 06-2023-GRCAJA-DRA., SEGUN SIAF 935-2024 FONCOR CUT TR27</t>
  </si>
  <si>
    <t>24000570</t>
  </si>
  <si>
    <t xml:space="preserve">173-2-3             </t>
  </si>
  <si>
    <t>PENALIDAD APLICADA A CRUZADO GARCIA MILTON YONE</t>
  </si>
  <si>
    <t>PENALIDAD APLICADA A CRUZADO GARCIA MILTON YONEL CANCELACION POR LA CONTRATACION DEL SERVICIO DE CONSULTORIA PARA FACILITAR Y PROMOVER PROCESOS DE INTERVENCION INTERINSTITUCIONAL, INTERSECTORIAL E INTERGUBERNAMENTAL PARA EL FOMENTO DEL DESARROLLO ECONOMICO TERRITORIAL MEDIANTE LA ARTICULACION PLANIFICADA DE LOS ACTORES PUBLICOS, PRIVADOS, SOCIEDAD CIVIL Y ACADEMICA EN EL SUBCORREDOR ECONOMICO CRISNEJAS, DEPARTAMENTO DE CAJAMARCA. TERCER ENTREGABLE CORRESPONDIENTE AL 30% DEL MONTO CONTRACTUAL DE S/.32.800.00 SEGUN CONTRATO N° 06-2023-GRCAJA-DRA., SEGUN SIAF 948-2024 FONCOR CUT TR 27</t>
  </si>
  <si>
    <t>24000575</t>
  </si>
  <si>
    <t>MES DE MARZO</t>
  </si>
  <si>
    <t xml:space="preserve">0287-1-2            </t>
  </si>
  <si>
    <t>PENALIDAD APLICADA A MUÑOZ CONTRERAS FANNY EDITH</t>
  </si>
  <si>
    <t>PENALIDAD APLICADA A MUÑOZ CONTRERAS FANNY EDITH / SERVICIO DE DISEÑO DE PIEZAS GRAFICAS PARA CAFÉ TOSTADO Y MOLIDO, DEL PLAN DE NEGOCIO: CREACIÓN DE UN CENTRO DE PROCESAMIENTO DE CAFÉ TOSTADO Y MOLIDO EN LA ASOCIACIÓN DE PRODUCTORES AGROPECUARIOS SAGRADO CORAZÓN DE JESÚS SANTO DOMINGO DE LA CAPILLA, PROVINCIA DE CUTERVO, REGIÓN CAJAMARCA, EN EL MARCO DE LA EJECUCIÓN DEL PROCOMPITE 2022-2024, SEGUN O/S 300 - PRIMER ENTREGABLE, SEGUN SIAF 1461-2024 FONCOR CUT TR 27</t>
  </si>
  <si>
    <t>24000805</t>
  </si>
  <si>
    <t xml:space="preserve">0273-1-2            </t>
  </si>
  <si>
    <t>PENALIDAD APLICADA A CORONEL ALARCON ELIAS PAGO DEL SERVICIO DE ASISTENCIA TÉCNI CA EN TOSTADO DE CAFÉ, PARA EL PLAN DE NEGOCIO: CREACIÓN DE UN CENTRO DE PROCESAMIENTO DE CAFÉ TOSTADO Y MOLIDO EN LA ASOCIACIÓN DE PRODUCTORES AGROPECUARIOS SAGRADO CORAZÓN DE JESÚS, DISTRITO DE SANTO DOMINGO DE LA CAPILLA, PROVINCIA DE CUTERVO, REGIÓN CAJAMARCA, EN EL MARCO DE LA EJECUCIÓN DEL PROCOMPITE 2022-2024. SE ADJUNTA EXPEDIENTE DE PAGO QUE CONTIE NE EL CONTRATO N° 003-2023-GRCAJ-DRA - CONTRATACION MENOR A 8 UIT, CORRESPONDIENTE AL PAGO DEL TERCER ENTREGABLE SEGÚN OFICIO N° D85-2024-GR.CAJ/GRDE/SGPE, SEGUN SIAF 1405-2024 FONCOR CUT TR 27</t>
  </si>
  <si>
    <t>24000806</t>
  </si>
  <si>
    <t xml:space="preserve">1069-1-2     </t>
  </si>
  <si>
    <t>PENALIDAD APLICADA A ESCUADRA DOMINGUEZ CELINA CARMEN ROSA.</t>
  </si>
  <si>
    <t>PENALIDAD APLICADA A ESCUADRA DOMINGUEZ CELINA CARMEN ROSA.- SERVICIO DE APOYO PARA MANTENIMIENTO DEL ACERVO DOCUMENTARIO DE LA DIRECCION DE PATRIMONIO, SEGUN O/S 331, SEGUN SIAF 857-2024 RO</t>
  </si>
  <si>
    <t>24000807</t>
  </si>
  <si>
    <t xml:space="preserve">0290-1-2            </t>
  </si>
  <si>
    <t>PENALIDAD APLICADA A SEGUNDO ALFONSO REY GALVEZ</t>
  </si>
  <si>
    <t>PENALIDAD APLICADA A SEGUNDO ALFONSO REY GALVEZ: SERVICIO DE CONSULTORIA PARA LA FORMULACION DE LA FICHA TECNICA EN EL FORMATO 5-A-INVIERTE.PE, PARA EL DESARROLLO DE LA CADENA DE VALOR DEL MAIZ MORADO EN EL CORREDOR ECONOMICO CRISNEJAS - CAJAMARCA, PEDIDO DE SERVICIO 194, O/S 318 - PRIMER PAGO, SEGUN SIAF 1502-2024 FONCOR CUT TR 27</t>
  </si>
  <si>
    <t>24000808</t>
  </si>
  <si>
    <t xml:space="preserve">904-2-3             </t>
  </si>
  <si>
    <t xml:space="preserve">PENALIDAD APLICADA A SERVICIOS EL ANGEL SRL </t>
  </si>
  <si>
    <t>PENALIDAD APLICADA A SERVICIOS EL ANGEL SRL POR EL PAGO DEL SERVICIO DE MENSAJERÍA PARA LA SEDE DEL GOBIERNO REGIONAL DE CAJAMARCA, CORRESPONDIENTE AL PERIODO DEL 14 DE NOVIEMBRE HASTA EL 14 DE DICIEMBRE DE 2023, SEGÚN OFICIO N° D299-2024-GR.CAJ/SG. SE ADJUNTA EXPEDIENTE DE PAGO QUE CONTIENE EL CONTRATO N° 017-2023-GRCAJ-DRA. - AS N° 003-2023-GR.CAJ-PRIMERA CONVOCTORIA.- SEGUN O/S N°277, SEGUN SIAF 1288-2024 RO</t>
  </si>
  <si>
    <t>24000809</t>
  </si>
  <si>
    <t xml:space="preserve">0230-1-2     </t>
  </si>
  <si>
    <t>PENALIDAD APLICADA A DELGADO ROSALES NAPOLEON</t>
  </si>
  <si>
    <t>PENALIDAD APLICADA A DELGADO ROSALES NAPOLEON - TERCER ENTREGABLE DE LA CONTRATACION DEL SERVICIO DE CONSULTORIA PARA FORMULACION DE LA FICHA TECNICA EN EL FORMATO A5-A-INVIERTE.PE PARA EL DESARROLLO DE LA CADENA DE VALOR DEL CUY EN EL CORREDOR ECONOMICO CRISNEJAS; APLICA PENALIDAD DE 0.1 UIT VIGENTE SEGUN INFORME N°D15-2023-GR.CAJ-GRDE-SGPE/UALA; CONFORMIDAD: OFICIO N°D54-2024-GR.CAJ/GRDE - EXP. MAD N°000775-2024-002213; ORIGEN DE ORDEN DE SERVICIO N°1755-2023-...........SE DEJA CONSTANCIA QUE DICHO DEVENGADO SE HACE EN REFERENCIA A LA DIRECTIVA N°4 -2020-GR.CAJ-DRA/DA.... ARTICULO V / NUMERAL 6.5.11- INCISO B- QUE INDICA QUE PARA LOS CASOS DONDE NO SE CULMINE LA EJECUCION DE LA PRESTACION EN EL EJERCICIO FISCAL DE LA EMISION DE LA O/C U O/S, EL EXPEDIENTE DEBE INDICAR EL ESTADO EN "EN EJECUCION", POR LO QUE CORRESPONDE LA EMISION DE UNA NUEVA ORDEN EN EL EJERCICIO SIGUENTE, SIAF 1206-2024 FONCOR CUT TR27</t>
  </si>
  <si>
    <t>24000829</t>
  </si>
  <si>
    <t xml:space="preserve">0315-2-3            </t>
  </si>
  <si>
    <t>PENALIDAD APLICADA A MISEMATH SERVICIOS GENERALES S.R.L</t>
  </si>
  <si>
    <t>PENALIDAD APLICADA A MISEMATH SERVICIOS GENERALES S.R.L.: PAGO POR EL PRIMER E NTREGABLE DE LA CONTRATACION DE SERVICIOS PARA LA PROPUESTA PRODUCTIVA: MEJORAMIENTO TECNOLOGICO DEL PROCESO DE ORDEÑO, POSTORDEÑO Y COMERCIALIZACION DE LECHE FRESCA, EN LA EMPRESA FATIMA SOCIEDAD ANONIMA CERRADA, CASERIO LA ARTEZA, DISTRITO DE SAN MIGUEL, PROVINCIA DE SAN MIGUEL, DEPARTAMENTO CAJAMARCA, EN EL MARCO DE EJECUCION DEL PROCOMPITE, SEGUN SIAF 1597-2024 FONCOR CUT TR 27</t>
  </si>
  <si>
    <t>24000968</t>
  </si>
  <si>
    <t xml:space="preserve">0299-2-3       </t>
  </si>
  <si>
    <t xml:space="preserve">PENALIDAD APLICADA  A BUSTAMANTE VALDIVIA ELMER </t>
  </si>
  <si>
    <t>PENALIDAD APLICADA POR MORA (S/.1425.88)+OTRAS PENALIDADES(S/.3422.10) A BUSTAMANTE VALDIVIA ELMER - RECONOCIMIENTO DE DEUDA POR EL SERVICIO DE CONSTRUCCION DE COBERTURA DE INSTALACIONES DEPORTIVAS EN EL LA INSTITUCION EDUCATIVA EMBLEMATICO SANTA TERESITA DEL DISTRITO DE CAJAMARCA, CAJAMARCA, CAJAMARCA, SEGUN SIAF 1445-2024 FONCOR CUT TR 27</t>
  </si>
  <si>
    <t>24000971</t>
  </si>
  <si>
    <t xml:space="preserve">0288-2-3   </t>
  </si>
  <si>
    <t xml:space="preserve">PENALIDAD APLICADA A VASQUEZ TORRES LADY NEY </t>
  </si>
  <si>
    <t>PENALIDAD APLICADA A VASQUEZ TORRES LADY NEY ADQUISICIÓN DE BIENES PARA EL P LAN DE NEGOCIO "MEJORAMIENTO DE LOS PROCESOS DE ACOPIO Y COMERCIALIZACION DEL CUY VIVO Y FAENADO EN LA ASOCIACIÓN DE EMPRENDEDORES DE HUAYLLAPAMPA BAJO, DISTRITO DE CAJAMARCA, EN EL MARCO DE EJECUCION DEL PROCOMPITE, SEGUN SIAF M1781-2024 FONCOR CUT TR 27</t>
  </si>
  <si>
    <t>24000974</t>
  </si>
  <si>
    <t xml:space="preserve">0324-1-2    </t>
  </si>
  <si>
    <t xml:space="preserve">PENALIDAD APLICADA A ARAUJO ALCALDE ALVARO MIGUEL </t>
  </si>
  <si>
    <t>PENALIDAD APLICADA A ARAUJO ALCALDE ALVARO MIGUEL / CONTRATACION DE SE RVICIO DE ASISTENTE TECNICO COMERCIAL PARA EL PLAN DE NEGOCIO: MEJORAMIENTO DE LA PRODUCCION Y POST PRODUCCION DE TERNOS ARTESANALES EN CORPORACION IVAGAL SRL, DEL DISTRITO DE BAMBAMARCA , PROVINCIA DE HUALGAYOC, REGION CAJAMARCA, SEGUN O/S 323, SEGUN SIAF 1576-2024 FONCOR CUT TR 27</t>
  </si>
  <si>
    <t>24000975</t>
  </si>
  <si>
    <t xml:space="preserve">0308-1-2            </t>
  </si>
  <si>
    <t>PENALIDAD APLICADA A CORONEL ALARCON ELIAS / SERVICIO DE ASISTENTE TECNICO EN TOSTADO DE CAFE PARA EL PLAN DE NEGOCIO: CREACIÓN DE UN CENTRO DE PROCESAMIENTO DE CAFE TOSTADO Y MOLIDO EN LA ASOCIACION DE PRODUCTORES AGROPECUARIOS SAGRADO CORAZON DE JESUS, SEGUN O/S 303, SEGUN SIAF 1437-2024 FONCOR CUT TR 27</t>
  </si>
  <si>
    <t>24001020</t>
  </si>
  <si>
    <t xml:space="preserve">356-2-3          </t>
  </si>
  <si>
    <t xml:space="preserve">PENALIDAD APLICADA A CRUZADO GARCIA MILTON YONEL </t>
  </si>
  <si>
    <t>PENALIDAD APLICADA A CRUZADO GARCIA MILTON YONEL CANCELACION POR EL SERVICIO DE CONSULTORÍ A PARA FACILITAR Y PROMOVER PROCESOS DE INTERVENCIÓN INTERINSTITUCIONAL, INTERSECTORIAL E INTERGUBERNAMENTAL PARA EL FOMENTO DEL DESARROLLO ECONÓMICO TERRITORIAL MEDIANTE LA ARTICULACIÓN PLANIFICADA DE LOS ACTORES PÚBLICOS, PRIVADOS, SOCIEDAD CIVIL Y ACADÉMICA EN EL SUBCORREDOR ECONÓMICO CRISNEJAS, DEPARTAMENTO DE CAJAMARCA. SE ADJUNTA EXPEDIENTE DE PAGO QU E CONTIENE EL CONTRATO N° 06-2023-GRCAJ-DRA - CONTRATACION MENOR A 8 UIT, CORRESPONDIENTE AL PAGO DEL CUARTO ENTREGABLE SEGÚN OFICIO N° D120-2024-GR.CAJ/GRDE, SEGUN SIAF 2053-2024 FONCOR CUT TR 27</t>
  </si>
  <si>
    <t>24001065</t>
  </si>
  <si>
    <t>MES DE ABRIL 2024</t>
  </si>
  <si>
    <t xml:space="preserve">3177.24.65.2400897 </t>
  </si>
  <si>
    <t xml:space="preserve">PENALIDAD APLICADA A ALARCON NUÑEZ CARLOS JESUS </t>
  </si>
  <si>
    <t>PENALIDAD APLICADA A ALARCON NUÑEZ CARLOS JESUS CANCELACION POR EL SERVICIO DE ALQ UILER DE INMUEBLE PARA EL FUNCIONAMIENTO DE LAS OFICINAS DE LA D.R VIVIENDA, CONSTRUCCIÓN Y SEAMIENTO DEL GOBIERNO REGIONAL DE CAJAMARCA CORRESPONDIENTE AL MES DE ENERO 2024, SEGUN SIAF 3177-2024-FONCOR</t>
  </si>
  <si>
    <t xml:space="preserve">2102.24.65.2400898 </t>
  </si>
  <si>
    <t>PENALIDAD APLICADA A JULCAMORO ASENCIO YARDENI ELIZABETH</t>
  </si>
  <si>
    <t>PENALIDAD APLICADA A JULCAMORO ASENCIO YARDENI ELIZABETH SERVICIO DE UN PROFESIO NAL PARA DESEMPEÑAR ACCIONES DE COORDINACION, SEGUIMIENTO Y MONITOREO DE LA EJECUCION E IMPLEMENTACION DEL PILOTO "PROGRAMA ARTICULADO PARA LA PREVENCION Y REDUCCION DE LA ANEMIA Y DESNUTRICION CRONICA INFANTIL, DISTRITO DE CORTEGANA - CELENDIN - REGION CAJAMARCA- PRIMER ENTREGABLE 20% DEL MONTO CONTRACTUAL., SEGUN SIAF 2102-2024 FONCOR</t>
  </si>
  <si>
    <t xml:space="preserve">3058.24.65.2400785 </t>
  </si>
  <si>
    <t>PENALIDAD APLICADA A REY GALVEZ SEGUNDO ALFONSO</t>
  </si>
  <si>
    <t>PENALIDAD APLICADA A REY GALVEZ SEGUNDO ALFONSO .CANCELACION POR LA CONTRATACION DEL SERVICIO D E CONSULTORIA PARA LA FORMULACION DE LA FICHA TECNICA EN EL FORMATO 5-A -INVIERTE.PE PARA EL DESARROLLO DE LA CADENA DE VALOR DEL MAIZ MORADO EN EL CORREDOR ECONÓMICO CRISNEJAS- TERCER ENTREGABLE, SEGUN SIAF 3058-2024 FONCOR</t>
  </si>
  <si>
    <t xml:space="preserve">455.24.65.24000316  </t>
  </si>
  <si>
    <t xml:space="preserve">PENALIDAD APLICADA A OLLERO SOTO JEANETT GIANINNA </t>
  </si>
  <si>
    <t>PENALIDAD APLICADA A OLLERO SOTO JEANETT GIANINNA CANCELACION POR EL SERVICIO PROFESIONAL PARA GESTIONAR LA COMUNICACION A TRAVES DE LOS DIFERENTES MEDIOS DE COMUNICACION - STERCER ENTREGABLE- SEGUN O/S N°51., SEGUN SIAF 455-2024 RO</t>
  </si>
  <si>
    <t xml:space="preserve">1851.24.65.2400579  </t>
  </si>
  <si>
    <t>PENALIDAD APLICADA A CORTEZ MOSQUEIRA DIANA MARISOL</t>
  </si>
  <si>
    <t>PENALIDAD APLICADA A CORTEZ MOSQUEIRA DIANA MARISOL / SERVICIO DE APOYO ADMINISTRATIVO, SEGUN O/S 385 - PRIMER ENTREGABLE, SEGUN SIAF 1851-2024 RO</t>
  </si>
  <si>
    <t xml:space="preserve">1187.24.65.24000328 </t>
  </si>
  <si>
    <t xml:space="preserve">PENALIDAD APLICADA A RUDAS OCAS JHON KENNY </t>
  </si>
  <si>
    <t>PENALIDAD APLICADA A RUDAS OCAS JHON KENNY - SERVICIO DE ASISTENCIA EN ACCIONES DE MONITOREO Y SEGUIMIENTO DE EJECUCION DE OBRA PARA LA GERENCIA REGIONAL DE INFRAESTRUCTURA; SEGUN: P.S. 211-2024-GRI, TDR, O/S 197 SEGUNDO ENTYREGABLE, SIAF 1187-2024 FONCOR</t>
  </si>
  <si>
    <t xml:space="preserve">3457.24.65.2400939  </t>
  </si>
  <si>
    <t>PENALIDAD APLICADA A FAICHIN VALDEZ ALFREDO</t>
  </si>
  <si>
    <t>PENALIDAD APLICADA A FAICHIN VALDEZ ALFREDO CANCELACION POR EL SERVICIO PARA INSTALACIÓN E IMP LEMENTACIÓN DE MODULOS DE SECADORES SOLARES PARA PLAN DE NEGOCIO: MEJORAMOENTO DE LA CALIDAD DEL CAFE PERGAMINO PARA SU COMERCIALIZACIÓNEN LA ASOCIACIÓN NOR AMAZONICO, segun siaf 3457-2024 foncor</t>
  </si>
  <si>
    <t xml:space="preserve">1449.24.65.2400938  </t>
  </si>
  <si>
    <t>PENALIDAD APLICDA A EDWIN DANIEL SANCHEZ RONCAL</t>
  </si>
  <si>
    <t>PENALIDAD APLICDA A EDWIN DANIEL SANCHEZ RONCAL CANCELACION POR EL SERVICIO DE CONSULTORIA PARA PERITAJE TECNICO Y FINANCIERO EN LA DIRECCIÓN REGIONAL DE TRABAJO Y PROMOCION DEL EMPLEO-CAJAMARCA, SEGUN O/S 302, SEGUN SIAF 1449-2024 DONACIONES</t>
  </si>
  <si>
    <t xml:space="preserve">3206.24.65.2400942  </t>
  </si>
  <si>
    <t>PENALIDAD APLICADA A ALARCON NUÑEZ CARLOS JESUS</t>
  </si>
  <si>
    <t>PENALIDAD APLICADA A ALARCON NUÑEZ CARLOS JESUS CANCELACION POR EL SERVICIO DE ALQ UILER DE INMUEBLE PARA EL FUNCIONAMIENTO DE LAS OFICINAS DE LA D.R VIVIENDA, CONSTRUCCIÓN Y SEAMIENTO DEL GOBIERNO REGIONAL DE CAJAMARCA CORRESPONDIENTE AL MES DE FEBRERO 2024, SEGUN SIAF 3206-2024 FONCOR</t>
  </si>
  <si>
    <t xml:space="preserve">2127.24.65.24000071 </t>
  </si>
  <si>
    <t>PENALIDAD APLICADA A CRUZADO GARCIA MILTON YONEL CANCELACION POR EL SERVICIO DE CONSULTORÍ A PARA FACILITAR Y PROMOVER PROCESOS DE INTERVENCIÓN INTERINSTITUCIONAL, INTERSECTORIAL E INTERGUBERNAMENTAL PARA EL FOMENTO DEL DESARROLLO ECONÓMICO TERRITORIAL MEDIANTE LA ARTICULACIÓN PLANIFICADA DE LOS ACTORES PÚBLICOS, PRIVADOS, SOCIEDAD CIVIL Y ACADÉMICA EN EL SUBCORREDOR ECONÓMICO CRISNEJAS, DEPARTAMENTO DE CAJAMARCA. SE ADJUNTA EXPEDIENTE DE PAGO QU E CONTIENE EL CONTRATO N° 06-2023-GRCAJ-DRA - CONTRATACION MENOR A 8 UIT, CORRESPONDIENTE AL PAGO DEL CUARTO ENTREGABLE SEGÚN OFICIO N° D120-2024-GR.CAJ/GRDE., SEGUN SIAF 2127-2024 FONCOR</t>
  </si>
  <si>
    <t xml:space="preserve">3648.24.65.2401387  </t>
  </si>
  <si>
    <t xml:space="preserve">PENALIDAD APLICADA A GRUPO DEC CONSTRUCTOR S.A.C. </t>
  </si>
  <si>
    <t>PENALIDAD APLICADA A GRUPO DEC CONSTRUCTOR S.A.C. .-CANCELACION POR EL SERVICIO DE INSTALACIÓN E IMPLENTACIÓN DE TANQUES FERMENTADORES TECNIFICADOS PARA CAFE PARA EL PLAN DE NEGOCIOS:MEJORAMIENTO DE LA CALIDAD DE CAFE PERGAMINO SECO EN LA CS SABESIL DIST, NAMBALLE, SEGUN SIAF 3648-2024 FONCOR</t>
  </si>
  <si>
    <t xml:space="preserve">1340.24.65.2401421  </t>
  </si>
  <si>
    <t>PENALIDAD APLICADA A SALDAÑA BENAVIDES EXEQUIEL</t>
  </si>
  <si>
    <t>PENALIDAD APLICADA A SALDAÑA BENAVIDES EXEQUIEL SERVICIO DE SUPERVISIÓN A LA E JECUCIÓN DE LOS PLANES DE NEGOCIO EN EL CORREDOR ECONÓMICO NORTE (SAN IGNACIO - I) - CAJAMARCA EN EL MARCO DE LA LEY N° 29337-PROCOMPITE. - PRIMER ENTREGABLE., SEGUN SIAF 1340-2024 FONCOR</t>
  </si>
  <si>
    <t xml:space="preserve">3544.24.65.2401047  </t>
  </si>
  <si>
    <t>PENALIDAD APLICADA A CORSATI CONTRATISTAS GENERALES S.R.L</t>
  </si>
  <si>
    <t>PENALIDAD APLICADA A CORSATI CONTRATISTAS GENERALES S.R.L -CANCELACION POR LA VALORIZACION N° 01 DEL PROYECTO MEJORAMIENTO DEL SERVICIO EDUCATIVO EN EL CENTRO DE EDUCACION TECNICO PRODUCTIVA (CETPRO) SAN JOSE OBRERO, DISTRITO CAJAMARCA, CAJAMARCA, CAJAMARCA, SEGUN INFORME N° D20-2024-GR.CAJ-GRI/(SGSL/CACE, OFICIO N° D416-2024-GR.CAJ-GRI/SGSL, SEGUN SIAF 3544-05 FONCOR</t>
  </si>
  <si>
    <t xml:space="preserve">1008.24.65.2401111  </t>
  </si>
  <si>
    <t xml:space="preserve">PENALIDAD APLICADA A VALLEJOS CORONEL JOSE MANOLO </t>
  </si>
  <si>
    <t>PENALIDAD APLICADA A VALLEJOS CORONEL JOSE MANOLO / SERVICIO DE CARGA Y DESCARGA DE BULTOS EN LOS ALMACENES DE DEFENSA NACIONAL , PARA GARANTIZAR EL DESPACHO Y ENTREGA OPORTUNA DE MATERIALES, SEGUN O/S 215, SEGUNDO ENTREGABLE, SEGUN SIAF 1008-05 RO</t>
  </si>
  <si>
    <t xml:space="preserve">1986.24.65.2401464  </t>
  </si>
  <si>
    <t>PENALIDAD APLICADA A MARIN DIAZ TONY HARRY / SERVICIO DE ACCIONES DE COORDINACIÓN Y TRABAJO EN CAMPO PARA LA IMPLEMENTACIÓN DEL PILOTO PROGRAMA ARTICULADO PARA LA PREVENCIÓN Y REDUCCIÓN DE LA ANEMIA Y DESNUTRICIÓN CRÓNICA INFANTIL, DISTRITO DE CORTEGANA, PROVINCIA DE CELENDIN, REGION CAJAMARCA, SEGUN O/S 413 - SEGUNDO ENTREGABLE, SEGUN SIAF 1986-05-2024 FONCOR</t>
  </si>
  <si>
    <t xml:space="preserve">2382.24.65.2401793  </t>
  </si>
  <si>
    <t>PENALIDAD APLICADA A LOZADA RIMARACHE SEGUNDO MAXIMO</t>
  </si>
  <si>
    <t>PENALIDAD APLICADA A LOZADA RIMARACHE SEGUNDO MAXIMO CANCELACION POR LA CONTRATACIÓN DEL SERVICIO P ARA DESARROLLAR LA ATENCIÓN A LOS USUARIOS EN LOS AMBIENTES DE LA OFICINA DEL ARCHIVO REGIONAL DE CUTERVO, PERTENECINETE AL GOBIERNO REGIONAL CAJAMARCA - PRIMER ENTREGABLE., SEGUN SIAG 2382-2024 RO</t>
  </si>
  <si>
    <t>3831.24.81.2402082</t>
  </si>
  <si>
    <t>PENALIDAD APLICADA A SERVICIOS EL ANGEL SRL</t>
  </si>
  <si>
    <t>PENALIDAD APLICADA A SERVICIOS EL ANGEL SRL SERVICIO DE COURIER CORRESPONDIENTE AL PERIODO DEL 15 DE DICIEMBRE DE 2023 HASTA EL 16 DE ENERO DE 2024, SEGUN OFICIO N° D617-2024-GR.CAJ/SG, SEGUN SIAF 3831-05-2024 RO</t>
  </si>
  <si>
    <t xml:space="preserve">4209.24.65.2402093  </t>
  </si>
  <si>
    <t>PENALIDAD APLICADA A DE CORSATI CONTRATISTAS GENERALES S.R.L -</t>
  </si>
  <si>
    <t>PENALIDAD APLICADA A DE CORSATI CONTRATISTAS GENERALES S.R.L -CANCELACION POR LA VALORIZACION DE OBRA N° 02 DEL PROYECTO MEJORAMIENTO DEL SERVICIO EDUCATIVO EN EL CENTRO DE EDUCACION TECNICO PRODUCTIVA (CETPRO) SAN JOSE OBRERO, DISTRITO CAJAMARCA, CAJAMARCA, CAJAMARCA, SEGUN INFORME N° D26-2024-GR.CAJ-GRI-SGSL/CACE, OFICIO N° D471-2024-GR.CAJ-GRI/SGSL VALIDADO CON OFICIO N° D676-2024-GR.CAJ/GRI, SEGUN SIAF 4209-05-2024 FONCOR</t>
  </si>
  <si>
    <t>24001261</t>
  </si>
  <si>
    <t>24001263</t>
  </si>
  <si>
    <t>24001302</t>
  </si>
  <si>
    <t>24001340</t>
  </si>
  <si>
    <t>24001341</t>
  </si>
  <si>
    <t>24001342</t>
  </si>
  <si>
    <t>24001355</t>
  </si>
  <si>
    <t>24001356</t>
  </si>
  <si>
    <t>24001357</t>
  </si>
  <si>
    <t>24001358</t>
  </si>
  <si>
    <t>24001464</t>
  </si>
  <si>
    <t>24001465</t>
  </si>
  <si>
    <t>24001467</t>
  </si>
  <si>
    <t>24001468</t>
  </si>
  <si>
    <t>24001513</t>
  </si>
  <si>
    <t>24001517</t>
  </si>
  <si>
    <t>24001548</t>
  </si>
  <si>
    <t>24001565</t>
  </si>
  <si>
    <t>MES DE MAYO 2024</t>
  </si>
  <si>
    <t>RELACION DE PENALIDADES APLICADAS AL MES DE JUNIO 2024</t>
  </si>
  <si>
    <t>ACUMULADO MES DE JUNIO 2024</t>
  </si>
  <si>
    <t xml:space="preserve">1453.24.65.2402103  </t>
  </si>
  <si>
    <t xml:space="preserve">PENALIDAD APLICADA A VALDIVIA MALAVER SILVIA </t>
  </si>
  <si>
    <t>PENALIDAD APLICADA A VALDIVIA MALAVER SILVIA / SERRVICIO DE DIGITALIZACION Y ENCRIPTACIÓN DE LOS FALSOS EXPEDIENTES JUDICIALES Y FISCALES QUE SE ENCUENTRAN CUSTODIADOS EN EL ARCHIVO DE LA PROCURADORIA PUBLICA REGIONAL MEDIANTE UNA BASE DE DATOS EN LA NUBE - INTERNET Y ACTUALIZACION EN EL SISTEMA SAEP DEL MINJUS, SEGUN O/S 306 - SEGUNDO ENTREGABLE, SEHUN SIAF 1453-2024 RO</t>
  </si>
  <si>
    <t>24001635</t>
  </si>
  <si>
    <t xml:space="preserve">2902.24.65.2402094  </t>
  </si>
  <si>
    <t>PENALIDAD APLICADA A PEREZ MEDINA JENNY AMPARO</t>
  </si>
  <si>
    <t>PENALIDAD APLICADA A PEREZ MEDINA JENNY AMPARO SERVICIO PARA LA RECOPILACION Y A NALISIS DE INFORMACION SOBRE PELIGROS Y IDENTIFICACION, SEGUIMIENTO DE EVENTOS DE RIESGO - PRIMER ENTREGABLE., SEGUN SIAF 2902-2024 RO</t>
  </si>
  <si>
    <t>24001636</t>
  </si>
  <si>
    <t xml:space="preserve">4084.24.65.2401944  </t>
  </si>
  <si>
    <t>PENALIDAD APLICADA A FELH CONTRATISTAS GENERALES S.A.C .</t>
  </si>
  <si>
    <t>PENALIDAD APLICADA A FELH CONTRATISTAS GENERALES S.A.C .- PAGO POR LA ADQUISIC IÓN DE BIENES PARA EL PLAN DE NEGOCIOS,MEJORAMIENTO DEL PROCESO DE LABORACIÓN DE QUESO TIPO SUIZO PASTEURIZADO Y PUNTO DE VENTA EN LA ASOCIACIÓN AGRO LLAUCAN -DIST. BAMBAMARCA, SEGUN SIAF 4084-2024 FONCOR</t>
  </si>
  <si>
    <t>24001637</t>
  </si>
  <si>
    <t xml:space="preserve">1005.24.65.2401914  </t>
  </si>
  <si>
    <t>PENALIDAD APLICADA A GOICOCHEA PORTAL CESAR AUGUSTO</t>
  </si>
  <si>
    <t>PENALIDAD APLICADA A GOICOCHEA PORTAL CESAR AUGUSTO / SERVICIO DE SUPERVISION, SEGUIMIENTO Y MONITOREO A LA EJECUCIÓN Y OPERACION DE LOS PLANES DE NEGOCIO EN EL CORREDOR ECONOMICO SUR JEQUETEPEQUE SAN PABLO Y SAN MIGUEL - CAJAMARCA , SEGUN PS N° 386 Y O/S 220 SEGUNDO ENTREGABLE, SEGUN SAIF 1005-2024 FONCOR</t>
  </si>
  <si>
    <t>24001638</t>
  </si>
  <si>
    <t xml:space="preserve">1008.24.65.2402411  </t>
  </si>
  <si>
    <t>PENALIDAD APLICADA A VALLEJOS CORONEL JOSE MANOLO /CANCELACION POR EL SERVICIO DE CARGA Y DESCARGA DE BULTOS EN LOS ALMACENES DE DEFENSA NACIONAL , PARA GARANTIZAR EL DESPACHO Y ENTREGA OPORTUNA DE MATERIALES, SEGUN O/S 215, TERCER ENTREGABLE., SEGUN SIAF 1008-2024 RO</t>
  </si>
  <si>
    <t>24001645</t>
  </si>
  <si>
    <t xml:space="preserve">4545.24.65.2402812  </t>
  </si>
  <si>
    <t>PENALIDAD APLICADA A ARAUJO ALCALDE ALVARO MIGUEL</t>
  </si>
  <si>
    <t>PENALIDAD APLICADA A ARAUJO ALCALDE ALVARO MIGUEL CANCELACION POR EL SERVICIO POR ASISTENTE TÉCNICO COMERCIAL PARA EL PLAN DE NEGOCIO: MEJORAMIENTO DE LA PRODUCCION Y POST PRODUCCION DE TERNOS ARTESANALES EN CORPORACIÓN ICAGAL SRL, DEL DISTRITO DE BAMBAMARCA, PROVINCIA DE HUALGAYO ENTREGABLE Nº 05 (Q UINTO PAGO DEL 20%) DE LA CONTRATACION DEL SERVICIO DE UN ASISTENTE TÉCNICO COMERCIAL PARA EL PLAN DE NEGOCIO: MEJORAMIENTO DE LA PRODUCCION Y POST PRODUCCION DE TERNOS ARTESANALES EN CORPORACIÓN ICAGAL SRL, DEL DISTRITO DE BAMBAMARCA, PROVINCIA DE HUALGAYOC, REGION CAJAMARCA , SEGUN SIAF 4545-06-2024 FONCOR</t>
  </si>
  <si>
    <t>24001819</t>
  </si>
  <si>
    <t xml:space="preserve">3491.24.65.2402605  </t>
  </si>
  <si>
    <t xml:space="preserve">PENALIDAD APLICADA A ALCANTARA MEMBRILLO KATHIA ROXANA </t>
  </si>
  <si>
    <t>PENALIDAD APLICADA A ALCANTARA MEMBRILLO KATHIA ROXANA - CANCELACION POR LA CONTRATACION DE UNA PERSONA NATURAL COMO ASISTENTE ADMINISTRATIVA DE LA DIRECCION REGIONAL DE ASESORIA JURIDICA, PEDIDO DE SERVICIO N° 958; TDR;EXPEDIENTE N° 26059 - PRIMER ENTREGABLE, SEGUN SIAF 3491-2024 RO</t>
  </si>
  <si>
    <t>24001820</t>
  </si>
  <si>
    <t>1005.24.65.2401914</t>
  </si>
  <si>
    <t xml:space="preserve">PENALIDAD A PLICADA A GOICOCHEA PORTAL CESAR AUGUSTO </t>
  </si>
  <si>
    <t>PENALIDAD A PLICADA A GOICOCHEA PORTAL CESAR AUGUSTO CANCELACION POR EL SERVICIO DE SUPERVISION, SEGUIMIENTO Y MONITOREOA LA EJECUCIÓN Y OPERACION DE LOS PLANES DE NEGOCIO EN EL C ORREDOR ECONOMICO SUR JEQUETEPEQUE SAN PABLO Y SAN MIGUEL - CAJAMARCA , SEGUN PS N° 386 Y O/S 220 TERCER ENTREGABLE, SEGUN SIAF 1005-2024 FONCOR</t>
  </si>
  <si>
    <t>24001834</t>
  </si>
  <si>
    <t xml:space="preserve">3584.24.65.2403338  </t>
  </si>
  <si>
    <t xml:space="preserve">PENALIDAD APLICADA A RUIZ JAUREGUI JESUS RENATO </t>
  </si>
  <si>
    <t>PENALIDAD APLICADA A RUIZ JAUREGUI JESUS RENATO .- SERVICIO DE ACTUALIZACIÓN D E ESTUDIO ESPECIALIZADO EN DINAMICA ECONOMICA REGIONAL EN EL MARCO DE LA RESOLUCIÓN MINISTERIAL N° 156-2016- MINAM DEL PROCESO DEL ORDENAMIENTO TERRITORIAL DEL DEPARTAMENTO DE CAJAMARCA - PRIMER ENTREGABLE, SEGUN SIAF 3584-2024 RO</t>
  </si>
  <si>
    <t>24001884</t>
  </si>
  <si>
    <t xml:space="preserve">2663.24.65.2403467  </t>
  </si>
  <si>
    <t xml:space="preserve">PENALIDAD APLICADA A SERVICIOS DE CONSULTORIA ESPECIALIZADA EM </t>
  </si>
  <si>
    <t>PENALIDAD APLICADA A SERVICIOS DE CONSULTORIA ESPECIALIZADA EM SISTEMAS DE CALIDAD Y OBTENCIÓN DEL REGISTRO SANITARIO, PARA LA PROPUESTA PRODUCTIVA-MEJORAMIENTO TECNOLÓGICO Y COMERCIAL DE UNA PLANTA PROCESADORA DE LECGE PARA LA ELABORACIONDE QUESO SEMI MADUROS DE LA ASOSIACION AMIGOS UNIDOS CON IDEAS INNOVADORAS RODEOPAMPA DEL CP CALLANCAS. - PRIMER ENTREGABLE., SEGUN SIAF 2663-2024 FONCOR</t>
  </si>
  <si>
    <t>24001885</t>
  </si>
  <si>
    <t xml:space="preserve">5132.24.65.2403550  </t>
  </si>
  <si>
    <t xml:space="preserve">PENALIDAD APLICADA A MUÑOZ CONTRERAS FANNY EDITH </t>
  </si>
  <si>
    <t>PENALIDAD APLICADA A MUÑOZ CONTRERAS FANNY EDITH .CANCELACION POR EL SERVICIO DE DISE ÑO DE PIEZAS GRAFICAS PARA CAFÉ TOSTADO Y MOLIDO DEL PLAN DE NEGOCIO: CREACIÓN DE UN CENTRO DE PROCESAMIENTO DE CAFÉ TOSTADO Y MOLIDO EN LA ASOCIACIÓN DE PRODUCTORES AGROPECUARIOS SAGRADO CORAZÓN DE JESÚS., SEGUN SIAF 5132-2024 FONCOR</t>
  </si>
  <si>
    <t>24001886</t>
  </si>
  <si>
    <t xml:space="preserve">1340.24.65.2403670  </t>
  </si>
  <si>
    <t xml:space="preserve">PENALIDA APLICADD A SALDAÑA BENAVIDES EXEQUIEL </t>
  </si>
  <si>
    <t>PENALIDA APLICADD A SALDAÑA BENAVIDES EXEQUIEL CANCELACION POR EL SERVICIO DE SUPERVISIÓN A LA E JECUCIÓN DE LOS PLANES DE NEGOCIO EN EL CORREDOR ECONÓMICO NORTE (SAN IGNACIO - I) - CAJAMARCA EN EL MARCO DE LA LEY N° 29337-PROCOMPITE. - SEGUNDO ENTREGABLE , SEGUN SIAF 1340-2024 FONCOR</t>
  </si>
  <si>
    <t>24001887</t>
  </si>
  <si>
    <t xml:space="preserve">2522.24.65.2403119  </t>
  </si>
  <si>
    <t>PENALIDAD APLICAD A TENORIO VILLANUEVA FRANK EMERSON</t>
  </si>
  <si>
    <t>PENALIDAD APLICAD A TENORIO VILLANUEVA FRANK EMERSON, CANCELACION POR EL SERVICIO ESPECIALIZADO EN MEDIO AMBIENTE GRC. - PRIMER ENTREGABLE., SEGUN SIAF 2522-2024 FONCOR</t>
  </si>
  <si>
    <t>24001904</t>
  </si>
  <si>
    <t>MES DE JUNIO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</si>
</sst>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7"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
      <sz val="7"/>
      <color theme="1"/>
      <name val="Calibri"/>
      <family val="2"/>
      <scheme val="minor"/>
    </font>
    <font>
      <b/>
      <sz val="7"/>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44">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dashed">
        <color auto="1"/>
      </left>
      <right style="dashed">
        <color auto="1"/>
      </right>
      <top style="dashed">
        <color auto="1"/>
      </top>
      <bottom style="double">
        <color auto="1"/>
      </bottom>
      <diagonal/>
    </border>
    <border>
      <left style="hair">
        <color auto="1"/>
      </left>
      <right style="hair">
        <color auto="1"/>
      </right>
      <top style="hair">
        <color auto="1"/>
      </top>
      <bottom/>
      <diagonal/>
    </border>
    <border>
      <left style="dashed">
        <color auto="1"/>
      </left>
      <right style="dashed">
        <color auto="1"/>
      </right>
      <top style="dashed">
        <color auto="1"/>
      </top>
      <bottom style="dashed">
        <color auto="1"/>
      </bottom>
      <diagonal/>
    </border>
    <border>
      <left style="dashed">
        <color auto="1"/>
      </left>
      <right style="dashed">
        <color auto="1"/>
      </right>
      <top/>
      <bottom style="dashed">
        <color auto="1"/>
      </bottom>
      <diagonal/>
    </border>
    <border>
      <left style="dashed">
        <color auto="1"/>
      </left>
      <right style="dashed">
        <color auto="1"/>
      </right>
      <top style="double">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dashed">
        <color auto="1"/>
      </right>
      <top style="thin">
        <color auto="1"/>
      </top>
      <bottom style="double">
        <color auto="1"/>
      </bottom>
      <diagonal/>
    </border>
    <border>
      <left style="dashed">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ashed">
        <color auto="1"/>
      </right>
      <top style="double">
        <color auto="1"/>
      </top>
      <bottom style="thin">
        <color auto="1"/>
      </bottom>
      <diagonal/>
    </border>
    <border>
      <left style="dashed">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ashed">
        <color auto="1"/>
      </right>
      <top style="thin">
        <color auto="1"/>
      </top>
      <bottom style="double">
        <color auto="1"/>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auto="1"/>
      </bottom>
      <diagonal/>
    </border>
    <border>
      <left style="thin">
        <color theme="0" tint="-0.499984740745262"/>
      </left>
      <right style="thin">
        <color theme="0" tint="-0.499984740745262"/>
      </right>
      <top style="double">
        <color theme="0" tint="-0.499984740745262"/>
      </top>
      <bottom style="hair">
        <color auto="1"/>
      </bottom>
      <diagonal/>
    </border>
    <border>
      <left style="thin">
        <color theme="0" tint="-0.499984740745262"/>
      </left>
      <right style="thin">
        <color theme="0" tint="-0.499984740745262"/>
      </right>
      <top style="double">
        <color theme="0" tint="-0.499984740745262"/>
      </top>
      <bottom/>
      <diagonal/>
    </border>
    <border>
      <left style="thin">
        <color theme="0" tint="-0.499984740745262"/>
      </left>
      <right style="thin">
        <color theme="0" tint="-0.499984740745262"/>
      </right>
      <top style="hair">
        <color auto="1"/>
      </top>
      <bottom style="hair">
        <color auto="1"/>
      </bottom>
      <diagonal/>
    </border>
    <border>
      <left style="thin">
        <color theme="0" tint="-0.499984740745262"/>
      </left>
      <right style="thin">
        <color theme="0" tint="-0.499984740745262"/>
      </right>
      <top style="thin">
        <color auto="1"/>
      </top>
      <bottom style="thin">
        <color auto="1"/>
      </bottom>
      <diagonal/>
    </border>
    <border>
      <left style="thin">
        <color theme="0" tint="-0.499984740745262"/>
      </left>
      <right style="thin">
        <color theme="0" tint="-0.499984740745262"/>
      </right>
      <top/>
      <bottom style="double">
        <color auto="1"/>
      </bottom>
      <diagonal/>
    </border>
  </borders>
  <cellStyleXfs count="1">
    <xf numFmtId="0" fontId="0" fillId="0" borderId="0"/>
  </cellStyleXfs>
  <cellXfs count="226">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12" xfId="0" applyFont="1" applyBorder="1" applyAlignment="1">
      <alignment horizontal="center" vertical="center"/>
    </xf>
    <xf numFmtId="165" fontId="22" fillId="0" borderId="13" xfId="0" applyNumberFormat="1" applyFont="1" applyFill="1" applyBorder="1" applyAlignment="1">
      <alignment horizontal="center" vertical="center"/>
    </xf>
    <xf numFmtId="165" fontId="22" fillId="0" borderId="13" xfId="0" applyNumberFormat="1" applyFont="1" applyBorder="1" applyAlignment="1">
      <alignment horizontal="center" vertical="center" wrapText="1"/>
    </xf>
    <xf numFmtId="165" fontId="22" fillId="0" borderId="13" xfId="0" applyNumberFormat="1" applyFont="1" applyBorder="1" applyAlignment="1">
      <alignment horizontal="center" vertical="center"/>
    </xf>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165" fontId="14" fillId="4" borderId="13" xfId="0" applyNumberFormat="1"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3" fillId="0" borderId="13" xfId="0" applyFont="1" applyBorder="1" applyAlignment="1">
      <alignment horizontal="left" vertical="center" wrapText="1"/>
    </xf>
    <xf numFmtId="164" fontId="0" fillId="0" borderId="0" xfId="0" applyNumberFormat="1"/>
    <xf numFmtId="4" fontId="21" fillId="0" borderId="13" xfId="0" applyNumberFormat="1" applyFont="1" applyFill="1" applyBorder="1" applyAlignment="1">
      <alignment vertical="center"/>
    </xf>
    <xf numFmtId="0" fontId="23" fillId="0" borderId="15" xfId="0" applyFont="1" applyFill="1" applyBorder="1"/>
    <xf numFmtId="0" fontId="0" fillId="0" borderId="16" xfId="0" applyFill="1" applyBorder="1"/>
    <xf numFmtId="0" fontId="0" fillId="0" borderId="14" xfId="0" applyFill="1" applyBorder="1"/>
    <xf numFmtId="4" fontId="22" fillId="0" borderId="13" xfId="0" applyNumberFormat="1" applyFont="1" applyFill="1" applyBorder="1" applyAlignment="1">
      <alignment vertical="center"/>
    </xf>
    <xf numFmtId="164"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4" fontId="23" fillId="0" borderId="1" xfId="0" applyNumberFormat="1" applyFont="1" applyFill="1" applyBorder="1" applyAlignment="1">
      <alignment horizontal="center" vertical="center" wrapText="1"/>
    </xf>
    <xf numFmtId="165" fontId="13" fillId="0" borderId="18" xfId="0" applyNumberFormat="1" applyFont="1" applyFill="1" applyBorder="1" applyAlignment="1">
      <alignment horizontal="center" vertical="center"/>
    </xf>
    <xf numFmtId="0" fontId="13" fillId="0" borderId="18" xfId="0" applyFont="1" applyBorder="1" applyAlignment="1">
      <alignment horizontal="left" vertical="center" wrapText="1"/>
    </xf>
    <xf numFmtId="0" fontId="13" fillId="0" borderId="13" xfId="0" applyFont="1" applyFill="1" applyBorder="1" applyAlignment="1">
      <alignment horizontal="left" vertical="center" wrapText="1"/>
    </xf>
    <xf numFmtId="0" fontId="13" fillId="0" borderId="17" xfId="0" applyFont="1" applyFill="1" applyBorder="1" applyAlignment="1">
      <alignment horizontal="left" vertical="center" wrapText="1"/>
    </xf>
    <xf numFmtId="14" fontId="23" fillId="0" borderId="1" xfId="0" quotePrefix="1" applyNumberFormat="1" applyFont="1" applyFill="1" applyBorder="1" applyAlignment="1">
      <alignment horizontal="center" vertical="center" wrapText="1"/>
    </xf>
    <xf numFmtId="14" fontId="23" fillId="0" borderId="0" xfId="0" applyNumberFormat="1" applyFont="1"/>
    <xf numFmtId="14" fontId="25" fillId="0" borderId="1" xfId="0" applyNumberFormat="1" applyFont="1" applyFill="1" applyBorder="1" applyAlignment="1">
      <alignment vertical="center" wrapText="1"/>
    </xf>
    <xf numFmtId="0" fontId="25" fillId="0" borderId="0" xfId="0" applyNumberFormat="1" applyFont="1" applyFill="1" applyAlignment="1">
      <alignment vertical="center" wrapText="1"/>
    </xf>
    <xf numFmtId="164" fontId="25" fillId="0" borderId="0" xfId="0" applyNumberFormat="1" applyFont="1" applyFill="1" applyAlignment="1">
      <alignment vertical="center" wrapText="1"/>
    </xf>
    <xf numFmtId="0" fontId="25" fillId="0" borderId="0" xfId="0" applyFont="1" applyFill="1" applyAlignment="1">
      <alignment vertical="center" wrapText="1"/>
    </xf>
    <xf numFmtId="14" fontId="25" fillId="0" borderId="0" xfId="0" quotePrefix="1" applyNumberFormat="1" applyFont="1" applyFill="1" applyAlignment="1">
      <alignment horizontal="center" vertical="center" wrapText="1"/>
    </xf>
    <xf numFmtId="0" fontId="25" fillId="0" borderId="0" xfId="0" applyNumberFormat="1" applyFont="1" applyFill="1" applyAlignment="1">
      <alignment horizontal="center" vertical="center" wrapText="1"/>
    </xf>
    <xf numFmtId="14" fontId="25" fillId="0" borderId="0" xfId="0" quotePrefix="1" applyNumberFormat="1" applyFont="1" applyFill="1" applyAlignment="1">
      <alignment vertical="center" wrapText="1"/>
    </xf>
    <xf numFmtId="0" fontId="25" fillId="0" borderId="0" xfId="0" quotePrefix="1" applyNumberFormat="1" applyFont="1" applyFill="1" applyAlignment="1">
      <alignment vertical="center" wrapText="1"/>
    </xf>
    <xf numFmtId="0" fontId="0" fillId="0" borderId="0" xfId="0" applyFill="1"/>
    <xf numFmtId="0" fontId="0" fillId="0" borderId="13" xfId="0" applyFill="1" applyBorder="1"/>
    <xf numFmtId="0" fontId="0" fillId="0" borderId="15" xfId="0" applyFill="1" applyBorder="1"/>
    <xf numFmtId="4" fontId="24" fillId="0" borderId="13" xfId="0" applyNumberFormat="1" applyFont="1" applyFill="1" applyBorder="1"/>
    <xf numFmtId="14" fontId="25" fillId="0" borderId="20" xfId="0" applyNumberFormat="1" applyFont="1" applyFill="1" applyBorder="1" applyAlignment="1">
      <alignment vertical="center" wrapText="1"/>
    </xf>
    <xf numFmtId="0" fontId="23" fillId="0" borderId="20" xfId="0" applyFont="1" applyFill="1" applyBorder="1" applyAlignment="1">
      <alignment horizontal="center" vertical="center" wrapText="1"/>
    </xf>
    <xf numFmtId="0" fontId="23" fillId="0" borderId="20" xfId="0" applyNumberFormat="1" applyFont="1" applyFill="1" applyBorder="1" applyAlignment="1">
      <alignment horizontal="center" vertical="center" wrapText="1"/>
    </xf>
    <xf numFmtId="4" fontId="23" fillId="0" borderId="20" xfId="0" applyNumberFormat="1" applyFont="1" applyFill="1" applyBorder="1" applyAlignment="1">
      <alignment horizontal="center" vertical="center" wrapText="1"/>
    </xf>
    <xf numFmtId="164" fontId="23" fillId="0" borderId="20" xfId="0" applyNumberFormat="1" applyFont="1" applyFill="1" applyBorder="1" applyAlignment="1">
      <alignment horizontal="center" vertical="center" wrapText="1"/>
    </xf>
    <xf numFmtId="14" fontId="25" fillId="0" borderId="21" xfId="0" applyNumberFormat="1" applyFont="1" applyFill="1" applyBorder="1" applyAlignment="1">
      <alignment vertical="center" wrapText="1"/>
    </xf>
    <xf numFmtId="0" fontId="25" fillId="0" borderId="21" xfId="0" quotePrefix="1" applyNumberFormat="1" applyFont="1" applyFill="1" applyBorder="1" applyAlignment="1">
      <alignment vertical="center" wrapText="1"/>
    </xf>
    <xf numFmtId="0" fontId="23" fillId="0" borderId="21" xfId="0" applyFont="1" applyFill="1" applyBorder="1" applyAlignment="1">
      <alignment horizontal="center" vertical="center" wrapText="1"/>
    </xf>
    <xf numFmtId="0" fontId="23" fillId="0" borderId="21" xfId="0" applyNumberFormat="1" applyFont="1" applyFill="1" applyBorder="1" applyAlignment="1">
      <alignment horizontal="center" vertical="center" wrapText="1"/>
    </xf>
    <xf numFmtId="164" fontId="25" fillId="0" borderId="21" xfId="0" applyNumberFormat="1" applyFont="1" applyFill="1" applyBorder="1" applyAlignment="1">
      <alignment vertical="center" wrapText="1"/>
    </xf>
    <xf numFmtId="0" fontId="25" fillId="0" borderId="21" xfId="0" applyFont="1" applyFill="1" applyBorder="1" applyAlignment="1">
      <alignment vertical="center" wrapText="1"/>
    </xf>
    <xf numFmtId="4" fontId="23" fillId="0" borderId="21" xfId="0" applyNumberFormat="1" applyFont="1" applyFill="1" applyBorder="1" applyAlignment="1">
      <alignment horizontal="center" vertical="center" wrapText="1"/>
    </xf>
    <xf numFmtId="164" fontId="23" fillId="0" borderId="21" xfId="0" applyNumberFormat="1" applyFont="1" applyFill="1" applyBorder="1" applyAlignment="1">
      <alignment horizontal="center" vertical="center" wrapText="1"/>
    </xf>
    <xf numFmtId="165" fontId="13" fillId="0" borderId="21" xfId="0" applyNumberFormat="1" applyFont="1" applyFill="1" applyBorder="1" applyAlignment="1">
      <alignment horizontal="center" vertical="center"/>
    </xf>
    <xf numFmtId="0" fontId="13" fillId="0" borderId="21" xfId="0" applyFont="1" applyBorder="1" applyAlignment="1">
      <alignment horizontal="left" vertical="center" wrapText="1"/>
    </xf>
    <xf numFmtId="0" fontId="13" fillId="0" borderId="21" xfId="0" applyFont="1" applyFill="1" applyBorder="1" applyAlignment="1">
      <alignment horizontal="left" vertical="center" wrapText="1"/>
    </xf>
    <xf numFmtId="0" fontId="0" fillId="0" borderId="19" xfId="0" applyBorder="1"/>
    <xf numFmtId="164" fontId="0" fillId="0" borderId="19" xfId="0" applyNumberFormat="1" applyBorder="1"/>
    <xf numFmtId="0" fontId="25" fillId="0" borderId="19" xfId="0" applyFont="1" applyBorder="1"/>
    <xf numFmtId="0" fontId="25" fillId="0" borderId="22" xfId="0" applyFont="1" applyBorder="1"/>
    <xf numFmtId="164" fontId="25" fillId="0" borderId="22" xfId="0" applyNumberFormat="1" applyFont="1" applyBorder="1"/>
    <xf numFmtId="165" fontId="13" fillId="0" borderId="22" xfId="0" applyNumberFormat="1" applyFont="1" applyFill="1" applyBorder="1" applyAlignment="1">
      <alignment horizontal="center" vertical="center"/>
    </xf>
    <xf numFmtId="0" fontId="0" fillId="0" borderId="22" xfId="0" applyBorder="1"/>
    <xf numFmtId="0" fontId="23" fillId="0" borderId="19" xfId="0" applyFont="1" applyBorder="1"/>
    <xf numFmtId="4" fontId="23" fillId="0" borderId="19" xfId="0" applyNumberFormat="1" applyFont="1" applyBorder="1" applyAlignment="1">
      <alignment horizontal="right"/>
    </xf>
    <xf numFmtId="164" fontId="23" fillId="0" borderId="19" xfId="0" applyNumberFormat="1" applyFont="1" applyBorder="1"/>
    <xf numFmtId="0" fontId="25" fillId="0" borderId="23" xfId="0" applyFont="1" applyBorder="1"/>
    <xf numFmtId="0" fontId="25" fillId="0" borderId="23" xfId="0" applyFont="1" applyBorder="1" applyAlignment="1">
      <alignment wrapText="1"/>
    </xf>
    <xf numFmtId="164" fontId="25" fillId="0" borderId="23" xfId="0" applyNumberFormat="1" applyFont="1" applyBorder="1"/>
    <xf numFmtId="0" fontId="0" fillId="0" borderId="23" xfId="0" applyBorder="1"/>
    <xf numFmtId="0" fontId="25" fillId="0" borderId="24" xfId="0" applyFont="1" applyBorder="1"/>
    <xf numFmtId="0" fontId="25" fillId="0" borderId="24" xfId="0" applyFont="1" applyBorder="1" applyAlignment="1">
      <alignment wrapText="1"/>
    </xf>
    <xf numFmtId="164" fontId="25" fillId="0" borderId="24" xfId="0" applyNumberFormat="1" applyFont="1" applyBorder="1"/>
    <xf numFmtId="0" fontId="0" fillId="0" borderId="24" xfId="0" applyBorder="1"/>
    <xf numFmtId="4" fontId="25" fillId="0" borderId="23" xfId="0" applyNumberFormat="1" applyFont="1" applyBorder="1"/>
    <xf numFmtId="4" fontId="25" fillId="0" borderId="24" xfId="0" applyNumberFormat="1" applyFont="1" applyBorder="1"/>
    <xf numFmtId="0" fontId="0" fillId="0" borderId="25" xfId="0" applyBorder="1"/>
    <xf numFmtId="0" fontId="25" fillId="0" borderId="25" xfId="0" applyFont="1" applyBorder="1"/>
    <xf numFmtId="4" fontId="25" fillId="0" borderId="25" xfId="0" applyNumberFormat="1" applyFont="1" applyBorder="1"/>
    <xf numFmtId="164" fontId="0" fillId="0" borderId="25" xfId="0" applyNumberFormat="1" applyBorder="1"/>
    <xf numFmtId="164" fontId="25" fillId="0" borderId="26" xfId="0" applyNumberFormat="1" applyFont="1" applyBorder="1"/>
    <xf numFmtId="0" fontId="25" fillId="0" borderId="27" xfId="0" applyFont="1" applyBorder="1"/>
    <xf numFmtId="0" fontId="25" fillId="0" borderId="27" xfId="0" applyFont="1" applyBorder="1" applyAlignment="1">
      <alignment wrapText="1"/>
    </xf>
    <xf numFmtId="4" fontId="25" fillId="0" borderId="27" xfId="0" applyNumberFormat="1" applyFont="1" applyBorder="1"/>
    <xf numFmtId="164" fontId="25" fillId="0" borderId="27" xfId="0" applyNumberFormat="1" applyFont="1" applyBorder="1"/>
    <xf numFmtId="0" fontId="0" fillId="0" borderId="27" xfId="0" applyBorder="1"/>
    <xf numFmtId="0" fontId="0" fillId="0" borderId="28" xfId="0" applyBorder="1"/>
    <xf numFmtId="164" fontId="25" fillId="0" borderId="29" xfId="0" applyNumberFormat="1" applyFont="1" applyBorder="1"/>
    <xf numFmtId="0" fontId="25" fillId="0" borderId="30" xfId="0" applyFont="1" applyBorder="1"/>
    <xf numFmtId="0" fontId="25" fillId="0" borderId="30" xfId="0" applyFont="1" applyBorder="1" applyAlignment="1">
      <alignment wrapText="1"/>
    </xf>
    <xf numFmtId="4" fontId="25" fillId="0" borderId="30" xfId="0" applyNumberFormat="1" applyFont="1" applyBorder="1"/>
    <xf numFmtId="164" fontId="25" fillId="0" borderId="30" xfId="0" applyNumberFormat="1" applyFont="1" applyBorder="1"/>
    <xf numFmtId="0" fontId="0" fillId="0" borderId="30" xfId="0" applyBorder="1"/>
    <xf numFmtId="0" fontId="0" fillId="0" borderId="31" xfId="0" applyBorder="1"/>
    <xf numFmtId="0" fontId="25" fillId="0" borderId="32" xfId="0" applyFont="1" applyBorder="1"/>
    <xf numFmtId="0" fontId="25" fillId="0" borderId="33" xfId="0" applyFont="1" applyBorder="1"/>
    <xf numFmtId="4" fontId="25" fillId="0" borderId="33" xfId="0" applyNumberFormat="1" applyFont="1" applyBorder="1"/>
    <xf numFmtId="164" fontId="25" fillId="0" borderId="33" xfId="0" applyNumberFormat="1" applyFont="1" applyBorder="1"/>
    <xf numFmtId="0" fontId="0" fillId="0" borderId="33" xfId="0" applyBorder="1"/>
    <xf numFmtId="0" fontId="0" fillId="0" borderId="34" xfId="0" applyBorder="1"/>
    <xf numFmtId="164" fontId="25" fillId="0" borderId="0" xfId="0" quotePrefix="1" applyNumberFormat="1" applyFont="1" applyFill="1" applyAlignment="1">
      <alignment vertical="center" wrapText="1"/>
    </xf>
    <xf numFmtId="0" fontId="23" fillId="0" borderId="0" xfId="0" applyNumberFormat="1" applyFont="1" applyFill="1" applyBorder="1" applyAlignment="1">
      <alignment horizontal="center" vertical="center" wrapText="1"/>
    </xf>
    <xf numFmtId="0" fontId="23" fillId="0" borderId="35" xfId="0" applyFont="1" applyBorder="1"/>
    <xf numFmtId="4" fontId="23" fillId="0" borderId="35" xfId="0" applyNumberFormat="1" applyFont="1" applyBorder="1" applyAlignment="1">
      <alignment horizontal="right"/>
    </xf>
    <xf numFmtId="164" fontId="23" fillId="0" borderId="35" xfId="0" applyNumberFormat="1" applyFont="1" applyBorder="1"/>
    <xf numFmtId="0" fontId="0" fillId="0" borderId="36" xfId="0"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0" xfId="0" applyFont="1" applyFill="1" applyBorder="1" applyAlignment="1">
      <alignment horizontal="center" vertical="center"/>
    </xf>
    <xf numFmtId="0" fontId="20" fillId="0" borderId="0" xfId="0" applyFont="1" applyBorder="1" applyAlignment="1">
      <alignment horizontal="center" vertical="center"/>
    </xf>
    <xf numFmtId="0" fontId="24" fillId="0" borderId="13" xfId="0" applyFont="1" applyFill="1" applyBorder="1" applyAlignment="1">
      <alignment horizontal="center"/>
    </xf>
    <xf numFmtId="164" fontId="25" fillId="0" borderId="37" xfId="0" applyNumberFormat="1" applyFont="1" applyFill="1" applyBorder="1" applyAlignment="1">
      <alignment vertical="center" wrapText="1"/>
    </xf>
    <xf numFmtId="4" fontId="23" fillId="0" borderId="37" xfId="0" applyNumberFormat="1" applyFont="1" applyFill="1" applyBorder="1" applyAlignment="1">
      <alignment horizontal="center" vertical="center" wrapText="1"/>
    </xf>
    <xf numFmtId="164" fontId="25" fillId="0" borderId="13" xfId="0" applyNumberFormat="1" applyFont="1" applyFill="1" applyBorder="1" applyAlignment="1">
      <alignment vertical="center" wrapText="1"/>
    </xf>
    <xf numFmtId="0" fontId="0" fillId="0" borderId="13" xfId="0" applyBorder="1"/>
    <xf numFmtId="4" fontId="23" fillId="0" borderId="13" xfId="0" applyNumberFormat="1" applyFont="1" applyFill="1" applyBorder="1" applyAlignment="1">
      <alignment horizontal="center" vertical="center" wrapText="1"/>
    </xf>
    <xf numFmtId="164" fontId="25" fillId="0" borderId="13" xfId="0" quotePrefix="1" applyNumberFormat="1" applyFont="1" applyFill="1" applyBorder="1" applyAlignment="1">
      <alignment vertical="center" wrapText="1"/>
    </xf>
    <xf numFmtId="0" fontId="23" fillId="0" borderId="13" xfId="0" applyFont="1" applyBorder="1"/>
    <xf numFmtId="0" fontId="25" fillId="0" borderId="13" xfId="0" applyFont="1" applyBorder="1"/>
    <xf numFmtId="0" fontId="0" fillId="0" borderId="38" xfId="0" applyBorder="1"/>
    <xf numFmtId="0" fontId="25" fillId="0" borderId="38" xfId="0" applyFont="1" applyBorder="1"/>
    <xf numFmtId="0" fontId="25" fillId="0" borderId="37" xfId="0" applyFont="1" applyBorder="1" applyAlignment="1">
      <alignment wrapText="1"/>
    </xf>
    <xf numFmtId="0" fontId="25" fillId="0" borderId="37" xfId="0" applyFont="1" applyBorder="1"/>
    <xf numFmtId="0" fontId="25" fillId="0" borderId="13" xfId="0" applyFont="1" applyBorder="1" applyAlignment="1">
      <alignment wrapText="1"/>
    </xf>
    <xf numFmtId="0" fontId="23" fillId="0" borderId="39" xfId="0" applyNumberFormat="1" applyFont="1" applyFill="1" applyBorder="1" applyAlignment="1">
      <alignment horizontal="center" vertical="center" wrapText="1"/>
    </xf>
    <xf numFmtId="4" fontId="25" fillId="0" borderId="40" xfId="0" applyNumberFormat="1" applyFont="1" applyFill="1" applyBorder="1" applyAlignment="1">
      <alignment vertical="center" wrapText="1"/>
    </xf>
    <xf numFmtId="164" fontId="23" fillId="0" borderId="39" xfId="0" applyNumberFormat="1" applyFont="1" applyFill="1" applyBorder="1" applyAlignment="1">
      <alignment horizontal="center" vertical="center" wrapText="1"/>
    </xf>
    <xf numFmtId="165" fontId="13" fillId="0" borderId="40" xfId="0" applyNumberFormat="1" applyFont="1" applyFill="1" applyBorder="1" applyAlignment="1">
      <alignment horizontal="center" vertical="center"/>
    </xf>
    <xf numFmtId="0" fontId="13" fillId="0" borderId="37" xfId="0" applyFont="1" applyBorder="1" applyAlignment="1">
      <alignment horizontal="left" vertical="center" wrapText="1"/>
    </xf>
    <xf numFmtId="0" fontId="13" fillId="0" borderId="37" xfId="0" applyFont="1" applyFill="1" applyBorder="1" applyAlignment="1">
      <alignment horizontal="left" vertical="center" wrapText="1"/>
    </xf>
    <xf numFmtId="0" fontId="23" fillId="0" borderId="41" xfId="0" applyNumberFormat="1" applyFont="1" applyFill="1" applyBorder="1" applyAlignment="1">
      <alignment horizontal="center" vertical="center" wrapText="1"/>
    </xf>
    <xf numFmtId="4" fontId="25" fillId="0" borderId="17" xfId="0" applyNumberFormat="1" applyFont="1" applyFill="1" applyBorder="1" applyAlignment="1">
      <alignment vertical="center" wrapText="1"/>
    </xf>
    <xf numFmtId="164" fontId="23" fillId="0" borderId="41" xfId="0" applyNumberFormat="1" applyFont="1" applyFill="1" applyBorder="1" applyAlignment="1">
      <alignment horizontal="center" vertical="center" wrapText="1"/>
    </xf>
    <xf numFmtId="4" fontId="25" fillId="0" borderId="17" xfId="0" quotePrefix="1" applyNumberFormat="1" applyFont="1" applyFill="1" applyBorder="1" applyAlignment="1">
      <alignment vertical="center" wrapText="1"/>
    </xf>
    <xf numFmtId="0" fontId="23" fillId="0" borderId="17" xfId="0" applyNumberFormat="1" applyFont="1" applyFill="1" applyBorder="1" applyAlignment="1">
      <alignment horizontal="center" vertical="center" wrapText="1"/>
    </xf>
    <xf numFmtId="0" fontId="23" fillId="0" borderId="17" xfId="0" applyFont="1" applyBorder="1"/>
    <xf numFmtId="4" fontId="23" fillId="0" borderId="17" xfId="0" applyNumberFormat="1" applyFont="1" applyBorder="1" applyAlignment="1">
      <alignment horizontal="right"/>
    </xf>
    <xf numFmtId="164" fontId="23" fillId="0" borderId="17" xfId="0" applyNumberFormat="1" applyFont="1" applyBorder="1"/>
    <xf numFmtId="0" fontId="0" fillId="0" borderId="17" xfId="0" applyBorder="1"/>
    <xf numFmtId="4" fontId="25" fillId="0" borderId="17" xfId="0" applyNumberFormat="1" applyFont="1" applyBorder="1"/>
    <xf numFmtId="164" fontId="0" fillId="0" borderId="17" xfId="0" applyNumberFormat="1" applyBorder="1"/>
    <xf numFmtId="0" fontId="0" fillId="0" borderId="42" xfId="0" applyBorder="1"/>
    <xf numFmtId="4" fontId="25" fillId="0" borderId="42" xfId="0" applyNumberFormat="1" applyFont="1" applyBorder="1"/>
    <xf numFmtId="164" fontId="0" fillId="0" borderId="42" xfId="0" applyNumberFormat="1" applyBorder="1"/>
    <xf numFmtId="0" fontId="0" fillId="0" borderId="43" xfId="0" applyBorder="1"/>
    <xf numFmtId="0" fontId="26" fillId="0" borderId="43" xfId="0" applyFont="1" applyBorder="1"/>
    <xf numFmtId="0" fontId="25" fillId="0" borderId="43" xfId="0" applyFont="1" applyBorder="1"/>
    <xf numFmtId="4" fontId="26" fillId="0" borderId="43" xfId="0" applyNumberFormat="1" applyFont="1" applyBorder="1"/>
    <xf numFmtId="164" fontId="0" fillId="0" borderId="43" xfId="0" applyNumberForma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3" name="1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5" name="1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7" name="1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9" name="1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21" name="2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22" name="2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4" name="1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6" name="1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179" t="s">
        <v>5</v>
      </c>
      <c r="C1" s="179"/>
      <c r="E1" s="4"/>
      <c r="F1" s="4"/>
      <c r="G1" s="6"/>
      <c r="H1" s="6"/>
      <c r="I1" s="6"/>
      <c r="J1" s="5"/>
      <c r="K1" s="5"/>
      <c r="L1" s="7"/>
      <c r="M1" s="4"/>
      <c r="N1" s="8"/>
      <c r="O1" s="9"/>
      <c r="P1" s="10"/>
      <c r="Q1" s="11"/>
    </row>
    <row r="2" spans="1:17" ht="18" customHeight="1" x14ac:dyDescent="0.25">
      <c r="A2" s="4"/>
      <c r="B2" s="180" t="s">
        <v>174</v>
      </c>
      <c r="C2" s="180"/>
      <c r="D2" s="180"/>
      <c r="E2" s="180"/>
      <c r="F2" s="180"/>
      <c r="G2" s="180"/>
      <c r="H2" s="180"/>
      <c r="I2" s="180"/>
      <c r="J2" s="180"/>
      <c r="K2" s="180"/>
      <c r="L2" s="180"/>
      <c r="M2" s="180"/>
      <c r="N2" s="180"/>
      <c r="O2" s="180"/>
      <c r="P2" s="180"/>
      <c r="Q2" s="180"/>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181" t="s">
        <v>173</v>
      </c>
      <c r="H28" s="182"/>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183" t="s">
        <v>175</v>
      </c>
      <c r="H34" s="184"/>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0"/>
  <sheetViews>
    <sheetView tabSelected="1" topLeftCell="A111" workbookViewId="0">
      <selection activeCell="A114" sqref="A114:M131"/>
    </sheetView>
  </sheetViews>
  <sheetFormatPr baseColWidth="10" defaultRowHeight="14.4" x14ac:dyDescent="0.3"/>
  <cols>
    <col min="1" max="2" width="11.5546875" style="3"/>
    <col min="3" max="3" width="10.21875" style="3" customWidth="1"/>
    <col min="4" max="4" width="12.33203125" style="3" customWidth="1"/>
    <col min="5" max="5" width="32.88671875" style="3" customWidth="1"/>
    <col min="6" max="6" width="36.33203125" style="3" customWidth="1"/>
    <col min="7" max="7" width="12.109375" style="3" customWidth="1"/>
    <col min="8" max="10" width="13" style="3" customWidth="1"/>
    <col min="11" max="11" width="12.77734375" style="3" customWidth="1"/>
    <col min="12" max="12" width="8" style="3" customWidth="1"/>
    <col min="13" max="13" width="10" style="3" customWidth="1"/>
    <col min="14" max="16384" width="11.5546875" style="3"/>
  </cols>
  <sheetData>
    <row r="1" spans="1:13" x14ac:dyDescent="0.3">
      <c r="A1" s="185" t="s">
        <v>176</v>
      </c>
      <c r="B1" s="185"/>
      <c r="C1" s="185"/>
      <c r="D1" s="185"/>
      <c r="E1" s="63" t="s">
        <v>177</v>
      </c>
      <c r="F1" s="64"/>
      <c r="G1" s="65"/>
      <c r="H1" s="65"/>
      <c r="I1" s="65"/>
      <c r="J1" s="65"/>
      <c r="K1" s="66"/>
      <c r="L1" s="67"/>
      <c r="M1" s="68"/>
    </row>
    <row r="2" spans="1:13" x14ac:dyDescent="0.3">
      <c r="A2" s="185" t="s">
        <v>178</v>
      </c>
      <c r="B2" s="185"/>
      <c r="C2" s="185"/>
      <c r="D2" s="185"/>
      <c r="E2" s="63"/>
      <c r="F2" s="64"/>
      <c r="G2" s="65"/>
      <c r="H2" s="65"/>
      <c r="I2" s="65"/>
      <c r="J2" s="65"/>
      <c r="K2" s="66"/>
      <c r="L2" s="67"/>
      <c r="M2" s="68"/>
    </row>
    <row r="3" spans="1:13" x14ac:dyDescent="0.3">
      <c r="A3" s="185" t="s">
        <v>179</v>
      </c>
      <c r="B3" s="185"/>
      <c r="C3" s="185"/>
      <c r="D3" s="185"/>
      <c r="E3" s="63"/>
      <c r="F3" s="64"/>
      <c r="G3" s="65"/>
      <c r="H3" s="65"/>
      <c r="I3" s="65"/>
      <c r="J3" s="65"/>
      <c r="K3" s="66"/>
      <c r="L3" s="67"/>
      <c r="M3" s="68"/>
    </row>
    <row r="4" spans="1:13" ht="25.2" x14ac:dyDescent="0.3">
      <c r="A4" s="70"/>
      <c r="B4" s="70"/>
      <c r="C4" s="69"/>
      <c r="D4" s="70"/>
      <c r="E4" s="68"/>
      <c r="F4" s="71"/>
      <c r="G4" s="65"/>
      <c r="H4" s="65"/>
      <c r="I4" s="65"/>
      <c r="J4" s="65"/>
      <c r="K4" s="66"/>
      <c r="L4" s="67"/>
      <c r="M4" s="72"/>
    </row>
    <row r="5" spans="1:13" ht="20.399999999999999" x14ac:dyDescent="0.3">
      <c r="A5" s="73"/>
      <c r="B5" s="73"/>
      <c r="C5" s="73"/>
      <c r="D5" s="73"/>
      <c r="E5" s="73"/>
      <c r="F5" s="73"/>
      <c r="G5" s="73"/>
      <c r="H5" s="73"/>
      <c r="I5" s="73"/>
      <c r="J5" s="73"/>
      <c r="K5" s="73"/>
      <c r="L5" s="73"/>
      <c r="M5" s="73"/>
    </row>
    <row r="6" spans="1:13" ht="20.399999999999999" x14ac:dyDescent="0.3">
      <c r="A6" s="186" t="s">
        <v>570</v>
      </c>
      <c r="B6" s="186"/>
      <c r="C6" s="186"/>
      <c r="D6" s="186"/>
      <c r="E6" s="186"/>
      <c r="F6" s="186"/>
      <c r="G6" s="186"/>
      <c r="H6" s="186"/>
      <c r="I6" s="186"/>
      <c r="J6" s="186"/>
      <c r="K6" s="186"/>
      <c r="L6" s="186"/>
      <c r="M6" s="186"/>
    </row>
    <row r="7" spans="1:13" ht="15" customHeight="1" x14ac:dyDescent="0.3">
      <c r="A7" s="77" t="s">
        <v>3</v>
      </c>
      <c r="B7" s="78" t="s">
        <v>180</v>
      </c>
      <c r="C7" s="77" t="s">
        <v>189</v>
      </c>
      <c r="D7" s="77" t="s">
        <v>181</v>
      </c>
      <c r="E7" s="79" t="s">
        <v>182</v>
      </c>
      <c r="F7" s="78" t="s">
        <v>0</v>
      </c>
      <c r="G7" s="80" t="s">
        <v>183</v>
      </c>
      <c r="H7" s="80" t="s">
        <v>184</v>
      </c>
      <c r="I7" s="80" t="s">
        <v>190</v>
      </c>
      <c r="J7" s="81" t="s">
        <v>185</v>
      </c>
      <c r="K7" s="82" t="s">
        <v>186</v>
      </c>
      <c r="L7" s="78" t="s">
        <v>187</v>
      </c>
      <c r="M7" s="83" t="s">
        <v>191</v>
      </c>
    </row>
    <row r="8" spans="1:13" ht="79.2" customHeight="1" x14ac:dyDescent="0.3">
      <c r="A8" s="101">
        <v>45287</v>
      </c>
      <c r="B8" s="102">
        <v>661</v>
      </c>
      <c r="C8" s="92">
        <v>10547</v>
      </c>
      <c r="D8" s="93"/>
      <c r="E8" s="103" t="s">
        <v>336</v>
      </c>
      <c r="F8" s="104" t="s">
        <v>337</v>
      </c>
      <c r="G8" s="94">
        <v>630</v>
      </c>
      <c r="H8" s="93">
        <v>52</v>
      </c>
      <c r="I8" s="99">
        <v>45300</v>
      </c>
      <c r="J8" s="92" t="s">
        <v>338</v>
      </c>
      <c r="K8" s="95">
        <v>18</v>
      </c>
      <c r="L8" s="84"/>
      <c r="M8" s="97"/>
    </row>
    <row r="9" spans="1:13" ht="79.2" customHeight="1" x14ac:dyDescent="0.3">
      <c r="A9" s="101">
        <v>45035</v>
      </c>
      <c r="B9" s="102" t="s">
        <v>339</v>
      </c>
      <c r="C9" s="92">
        <v>2259</v>
      </c>
      <c r="D9" s="93">
        <v>23000186</v>
      </c>
      <c r="E9" s="103" t="s">
        <v>340</v>
      </c>
      <c r="F9" s="104" t="s">
        <v>341</v>
      </c>
      <c r="G9" s="94">
        <v>1036.98</v>
      </c>
      <c r="H9" s="93">
        <v>166</v>
      </c>
      <c r="I9" s="99">
        <v>45309</v>
      </c>
      <c r="J9" s="92" t="s">
        <v>271</v>
      </c>
      <c r="K9" s="95">
        <v>0</v>
      </c>
      <c r="L9" s="96"/>
      <c r="M9" s="98"/>
    </row>
    <row r="10" spans="1:13" ht="94.2" customHeight="1" x14ac:dyDescent="0.3">
      <c r="A10" s="101">
        <v>44991</v>
      </c>
      <c r="B10" s="108" t="s">
        <v>342</v>
      </c>
      <c r="C10" s="92">
        <v>1036</v>
      </c>
      <c r="D10" s="93">
        <v>23000131</v>
      </c>
      <c r="E10" s="103" t="s">
        <v>343</v>
      </c>
      <c r="F10" s="104" t="s">
        <v>344</v>
      </c>
      <c r="G10" s="94">
        <v>6713.04</v>
      </c>
      <c r="H10" s="93">
        <v>166</v>
      </c>
      <c r="I10" s="99">
        <v>45309</v>
      </c>
      <c r="J10" s="92" t="s">
        <v>271</v>
      </c>
      <c r="K10" s="95">
        <v>15</v>
      </c>
      <c r="L10" s="96"/>
      <c r="M10" s="98"/>
    </row>
    <row r="11" spans="1:13" ht="79.2" customHeight="1" x14ac:dyDescent="0.3">
      <c r="A11" s="101">
        <v>44992</v>
      </c>
      <c r="B11" s="102">
        <v>35</v>
      </c>
      <c r="C11" s="92">
        <v>956</v>
      </c>
      <c r="D11" s="93">
        <v>23000133</v>
      </c>
      <c r="E11" s="103" t="s">
        <v>345</v>
      </c>
      <c r="F11" s="104" t="s">
        <v>346</v>
      </c>
      <c r="G11" s="94">
        <v>2289</v>
      </c>
      <c r="H11" s="93">
        <v>166</v>
      </c>
      <c r="I11" s="99">
        <v>45309</v>
      </c>
      <c r="J11" s="92" t="s">
        <v>271</v>
      </c>
      <c r="K11" s="95">
        <v>15</v>
      </c>
      <c r="L11" s="96"/>
      <c r="M11" s="98"/>
    </row>
    <row r="12" spans="1:13" ht="79.2" customHeight="1" x14ac:dyDescent="0.3">
      <c r="A12" s="101">
        <v>45013</v>
      </c>
      <c r="B12" s="102" t="s">
        <v>347</v>
      </c>
      <c r="C12" s="92">
        <v>1674</v>
      </c>
      <c r="D12" s="93">
        <v>23000172</v>
      </c>
      <c r="E12" s="103" t="s">
        <v>348</v>
      </c>
      <c r="F12" s="104" t="s">
        <v>349</v>
      </c>
      <c r="G12" s="94">
        <v>1041.67</v>
      </c>
      <c r="H12" s="93">
        <v>166</v>
      </c>
      <c r="I12" s="99">
        <v>45309</v>
      </c>
      <c r="J12" s="92" t="s">
        <v>271</v>
      </c>
      <c r="K12" s="95">
        <v>15</v>
      </c>
      <c r="L12" s="96"/>
      <c r="M12" s="98"/>
    </row>
    <row r="13" spans="1:13" ht="79.2" customHeight="1" x14ac:dyDescent="0.3">
      <c r="A13" s="101">
        <v>45033</v>
      </c>
      <c r="B13" s="107" t="s">
        <v>350</v>
      </c>
      <c r="C13" s="92">
        <v>1068</v>
      </c>
      <c r="D13" s="93">
        <v>23000175</v>
      </c>
      <c r="E13" s="103" t="s">
        <v>351</v>
      </c>
      <c r="F13" s="104" t="s">
        <v>352</v>
      </c>
      <c r="G13" s="94">
        <v>441</v>
      </c>
      <c r="H13" s="93">
        <v>166</v>
      </c>
      <c r="I13" s="99">
        <v>45309</v>
      </c>
      <c r="J13" s="92" t="s">
        <v>271</v>
      </c>
      <c r="K13" s="95">
        <v>0</v>
      </c>
      <c r="L13" s="96"/>
      <c r="M13" s="98"/>
    </row>
    <row r="14" spans="1:13" ht="79.2" customHeight="1" x14ac:dyDescent="0.3">
      <c r="A14" s="101">
        <v>45041</v>
      </c>
      <c r="B14" s="108" t="s">
        <v>353</v>
      </c>
      <c r="C14" s="92">
        <v>1810</v>
      </c>
      <c r="D14" s="93">
        <v>23000207</v>
      </c>
      <c r="E14" s="103" t="s">
        <v>354</v>
      </c>
      <c r="F14" s="104" t="s">
        <v>355</v>
      </c>
      <c r="G14" s="94">
        <v>142.19999999999999</v>
      </c>
      <c r="H14" s="93">
        <v>166</v>
      </c>
      <c r="I14" s="99">
        <v>45309</v>
      </c>
      <c r="J14" s="92" t="s">
        <v>271</v>
      </c>
      <c r="K14" s="95">
        <v>0</v>
      </c>
      <c r="L14" s="96"/>
      <c r="M14" s="98"/>
    </row>
    <row r="15" spans="1:13" ht="79.2" customHeight="1" x14ac:dyDescent="0.3">
      <c r="A15" s="101">
        <v>45063</v>
      </c>
      <c r="B15" s="108" t="s">
        <v>356</v>
      </c>
      <c r="C15" s="92">
        <v>2250</v>
      </c>
      <c r="D15" s="93">
        <v>23000231</v>
      </c>
      <c r="E15" s="103" t="s">
        <v>357</v>
      </c>
      <c r="F15" s="104" t="s">
        <v>358</v>
      </c>
      <c r="G15" s="94">
        <v>260</v>
      </c>
      <c r="H15" s="93">
        <v>166</v>
      </c>
      <c r="I15" s="99">
        <v>45309</v>
      </c>
      <c r="J15" s="92" t="s">
        <v>271</v>
      </c>
      <c r="K15" s="95">
        <v>0</v>
      </c>
      <c r="L15" s="96"/>
      <c r="M15" s="98"/>
    </row>
    <row r="16" spans="1:13" ht="79.2" customHeight="1" x14ac:dyDescent="0.3">
      <c r="A16" s="101">
        <v>45064</v>
      </c>
      <c r="B16" s="108" t="s">
        <v>359</v>
      </c>
      <c r="C16" s="92">
        <v>1701</v>
      </c>
      <c r="D16" s="93">
        <v>23000235</v>
      </c>
      <c r="E16" s="103" t="s">
        <v>360</v>
      </c>
      <c r="F16" s="104" t="s">
        <v>361</v>
      </c>
      <c r="G16" s="94">
        <v>20.83</v>
      </c>
      <c r="H16" s="93">
        <v>166</v>
      </c>
      <c r="I16" s="99">
        <v>45309</v>
      </c>
      <c r="J16" s="92" t="s">
        <v>271</v>
      </c>
      <c r="K16" s="95">
        <v>0</v>
      </c>
      <c r="L16" s="96"/>
      <c r="M16" s="98"/>
    </row>
    <row r="17" spans="1:13" ht="70.05" customHeight="1" x14ac:dyDescent="0.3">
      <c r="A17" s="101">
        <v>45063</v>
      </c>
      <c r="B17" s="108" t="s">
        <v>362</v>
      </c>
      <c r="C17" s="92">
        <v>1370</v>
      </c>
      <c r="D17" s="93">
        <v>23000232</v>
      </c>
      <c r="E17" s="103" t="s">
        <v>363</v>
      </c>
      <c r="F17" s="104" t="s">
        <v>364</v>
      </c>
      <c r="G17" s="94">
        <v>20.83</v>
      </c>
      <c r="H17" s="93">
        <v>166</v>
      </c>
      <c r="I17" s="99">
        <v>45309</v>
      </c>
      <c r="J17" s="92" t="s">
        <v>271</v>
      </c>
      <c r="K17" s="95">
        <v>0</v>
      </c>
      <c r="L17" s="96"/>
      <c r="M17" s="98"/>
    </row>
    <row r="18" spans="1:13" ht="70.05" customHeight="1" x14ac:dyDescent="0.3">
      <c r="A18" s="101">
        <v>45092</v>
      </c>
      <c r="B18" s="108" t="s">
        <v>365</v>
      </c>
      <c r="C18" s="92">
        <v>3984</v>
      </c>
      <c r="D18" s="93">
        <v>23000266</v>
      </c>
      <c r="E18" s="103" t="s">
        <v>366</v>
      </c>
      <c r="F18" s="104" t="s">
        <v>367</v>
      </c>
      <c r="G18" s="94">
        <v>361.84</v>
      </c>
      <c r="H18" s="93">
        <v>166</v>
      </c>
      <c r="I18" s="99">
        <v>45309</v>
      </c>
      <c r="J18" s="92" t="s">
        <v>271</v>
      </c>
      <c r="K18" s="95">
        <v>0</v>
      </c>
      <c r="L18" s="96"/>
      <c r="M18" s="98"/>
    </row>
    <row r="19" spans="1:13" ht="97.2" customHeight="1" x14ac:dyDescent="0.3">
      <c r="A19" s="101"/>
      <c r="B19" s="102"/>
      <c r="C19" s="92"/>
      <c r="D19" s="93"/>
      <c r="E19" s="103" t="s">
        <v>368</v>
      </c>
      <c r="F19" s="104" t="s">
        <v>369</v>
      </c>
      <c r="G19" s="94">
        <v>34</v>
      </c>
      <c r="H19" s="93">
        <v>166</v>
      </c>
      <c r="I19" s="99">
        <v>45309</v>
      </c>
      <c r="J19" s="92" t="s">
        <v>271</v>
      </c>
      <c r="K19" s="95">
        <v>0</v>
      </c>
      <c r="L19" s="96"/>
      <c r="M19" s="98"/>
    </row>
    <row r="20" spans="1:13" ht="70.05" customHeight="1" x14ac:dyDescent="0.3">
      <c r="A20" s="101">
        <v>45091</v>
      </c>
      <c r="B20" s="108" t="s">
        <v>370</v>
      </c>
      <c r="C20" s="92">
        <v>2873</v>
      </c>
      <c r="D20" s="93">
        <v>23000263</v>
      </c>
      <c r="E20" s="103" t="s">
        <v>371</v>
      </c>
      <c r="F20" s="104" t="s">
        <v>372</v>
      </c>
      <c r="G20" s="94">
        <v>64.680000000000007</v>
      </c>
      <c r="H20" s="93">
        <v>166</v>
      </c>
      <c r="I20" s="99">
        <v>45309</v>
      </c>
      <c r="J20" s="92" t="s">
        <v>271</v>
      </c>
      <c r="K20" s="95">
        <v>0</v>
      </c>
      <c r="L20" s="96"/>
      <c r="M20" s="98"/>
    </row>
    <row r="21" spans="1:13" ht="70.05" customHeight="1" x14ac:dyDescent="0.3">
      <c r="A21" s="101">
        <v>45099</v>
      </c>
      <c r="B21" s="108" t="s">
        <v>373</v>
      </c>
      <c r="C21" s="92">
        <v>1577</v>
      </c>
      <c r="D21" s="93">
        <v>23000290</v>
      </c>
      <c r="E21" s="103" t="s">
        <v>374</v>
      </c>
      <c r="F21" s="104" t="s">
        <v>375</v>
      </c>
      <c r="G21" s="94">
        <v>15</v>
      </c>
      <c r="H21" s="93">
        <v>166</v>
      </c>
      <c r="I21" s="99">
        <v>45309</v>
      </c>
      <c r="J21" s="92" t="s">
        <v>271</v>
      </c>
      <c r="K21" s="95">
        <v>0</v>
      </c>
      <c r="L21" s="96"/>
      <c r="M21" s="98"/>
    </row>
    <row r="22" spans="1:13" ht="70.05" customHeight="1" x14ac:dyDescent="0.3">
      <c r="A22" s="101">
        <v>45104</v>
      </c>
      <c r="B22" s="108" t="s">
        <v>376</v>
      </c>
      <c r="C22" s="92">
        <v>2626</v>
      </c>
      <c r="D22" s="93">
        <v>23000314</v>
      </c>
      <c r="E22" s="103" t="s">
        <v>377</v>
      </c>
      <c r="F22" s="104" t="s">
        <v>378</v>
      </c>
      <c r="G22" s="94">
        <v>35</v>
      </c>
      <c r="H22" s="93">
        <v>166</v>
      </c>
      <c r="I22" s="99">
        <v>45309</v>
      </c>
      <c r="J22" s="92" t="s">
        <v>271</v>
      </c>
      <c r="K22" s="95">
        <v>0</v>
      </c>
      <c r="L22" s="96"/>
      <c r="M22" s="98"/>
    </row>
    <row r="23" spans="1:13" ht="70.05" customHeight="1" x14ac:dyDescent="0.3">
      <c r="A23" s="101">
        <v>45103</v>
      </c>
      <c r="B23" s="108" t="s">
        <v>379</v>
      </c>
      <c r="C23" s="92">
        <v>1893</v>
      </c>
      <c r="D23" s="93">
        <v>23000313</v>
      </c>
      <c r="E23" s="103" t="s">
        <v>380</v>
      </c>
      <c r="F23" s="104" t="s">
        <v>381</v>
      </c>
      <c r="G23" s="94">
        <v>1593.74</v>
      </c>
      <c r="H23" s="93">
        <v>166</v>
      </c>
      <c r="I23" s="99">
        <v>45309</v>
      </c>
      <c r="J23" s="92" t="s">
        <v>271</v>
      </c>
      <c r="K23" s="95">
        <v>0</v>
      </c>
      <c r="L23" s="96"/>
      <c r="M23" s="98"/>
    </row>
    <row r="24" spans="1:13" ht="70.05" customHeight="1" x14ac:dyDescent="0.3">
      <c r="A24" s="101">
        <v>45103</v>
      </c>
      <c r="B24" s="108" t="s">
        <v>382</v>
      </c>
      <c r="C24" s="92">
        <v>2246</v>
      </c>
      <c r="D24" s="93">
        <v>23000312</v>
      </c>
      <c r="E24" s="103" t="s">
        <v>383</v>
      </c>
      <c r="F24" s="104" t="s">
        <v>384</v>
      </c>
      <c r="G24" s="94">
        <v>2421.77</v>
      </c>
      <c r="H24" s="93">
        <v>166</v>
      </c>
      <c r="I24" s="99">
        <v>45309</v>
      </c>
      <c r="J24" s="92" t="s">
        <v>271</v>
      </c>
      <c r="K24" s="95">
        <v>0</v>
      </c>
      <c r="L24" s="96"/>
      <c r="M24" s="98"/>
    </row>
    <row r="25" spans="1:13" ht="70.05" customHeight="1" x14ac:dyDescent="0.3">
      <c r="A25" s="101">
        <v>45068</v>
      </c>
      <c r="B25" s="108" t="s">
        <v>385</v>
      </c>
      <c r="C25" s="92">
        <v>1368</v>
      </c>
      <c r="D25" s="93">
        <v>23000243</v>
      </c>
      <c r="E25" s="103" t="s">
        <v>386</v>
      </c>
      <c r="F25" s="104" t="s">
        <v>387</v>
      </c>
      <c r="G25" s="94">
        <v>14.85</v>
      </c>
      <c r="H25" s="93">
        <v>166</v>
      </c>
      <c r="I25" s="99">
        <v>45309</v>
      </c>
      <c r="J25" s="92" t="s">
        <v>271</v>
      </c>
      <c r="K25" s="95">
        <v>0</v>
      </c>
      <c r="L25" s="96"/>
      <c r="M25" s="98"/>
    </row>
    <row r="26" spans="1:13" ht="70.05" customHeight="1" x14ac:dyDescent="0.3">
      <c r="A26" s="101">
        <v>45111</v>
      </c>
      <c r="B26" s="102">
        <v>2372</v>
      </c>
      <c r="C26" s="92">
        <v>1724</v>
      </c>
      <c r="D26" s="93">
        <v>23000320</v>
      </c>
      <c r="E26" s="103" t="s">
        <v>388</v>
      </c>
      <c r="F26" s="104" t="s">
        <v>389</v>
      </c>
      <c r="G26" s="94">
        <v>31.6</v>
      </c>
      <c r="H26" s="93">
        <v>166</v>
      </c>
      <c r="I26" s="99">
        <v>45309</v>
      </c>
      <c r="J26" s="92" t="s">
        <v>271</v>
      </c>
      <c r="K26" s="95">
        <v>0</v>
      </c>
      <c r="L26" s="96"/>
      <c r="M26" s="98"/>
    </row>
    <row r="27" spans="1:13" ht="70.05" customHeight="1" x14ac:dyDescent="0.3">
      <c r="A27" s="101">
        <v>45071</v>
      </c>
      <c r="B27" s="108" t="s">
        <v>390</v>
      </c>
      <c r="C27" s="92">
        <v>2208</v>
      </c>
      <c r="D27" s="93">
        <v>23000252</v>
      </c>
      <c r="E27" s="103" t="s">
        <v>391</v>
      </c>
      <c r="F27" s="104" t="s">
        <v>392</v>
      </c>
      <c r="G27" s="94">
        <v>150</v>
      </c>
      <c r="H27" s="93">
        <v>166</v>
      </c>
      <c r="I27" s="99">
        <v>45309</v>
      </c>
      <c r="J27" s="92" t="s">
        <v>271</v>
      </c>
      <c r="K27" s="95">
        <v>0</v>
      </c>
      <c r="L27" s="96"/>
      <c r="M27" s="98"/>
    </row>
    <row r="28" spans="1:13" ht="70.05" customHeight="1" x14ac:dyDescent="0.3">
      <c r="A28" s="101">
        <v>45077</v>
      </c>
      <c r="B28" s="108" t="s">
        <v>393</v>
      </c>
      <c r="C28" s="92">
        <v>2399</v>
      </c>
      <c r="D28" s="93">
        <v>23000258</v>
      </c>
      <c r="E28" s="103" t="s">
        <v>394</v>
      </c>
      <c r="F28" s="104" t="s">
        <v>395</v>
      </c>
      <c r="G28" s="94">
        <v>14.85</v>
      </c>
      <c r="H28" s="93">
        <v>166</v>
      </c>
      <c r="I28" s="99">
        <v>45309</v>
      </c>
      <c r="J28" s="92" t="s">
        <v>271</v>
      </c>
      <c r="K28" s="95">
        <v>0</v>
      </c>
      <c r="L28" s="96"/>
      <c r="M28" s="98"/>
    </row>
    <row r="29" spans="1:13" ht="70.05" customHeight="1" x14ac:dyDescent="0.3">
      <c r="A29" s="101">
        <v>45079</v>
      </c>
      <c r="B29" s="108" t="s">
        <v>396</v>
      </c>
      <c r="C29" s="92">
        <v>2875</v>
      </c>
      <c r="D29" s="93">
        <v>23000260</v>
      </c>
      <c r="E29" s="103" t="s">
        <v>397</v>
      </c>
      <c r="F29" s="104" t="s">
        <v>398</v>
      </c>
      <c r="G29" s="94">
        <v>127.67</v>
      </c>
      <c r="H29" s="93">
        <v>166</v>
      </c>
      <c r="I29" s="99">
        <v>45309</v>
      </c>
      <c r="J29" s="92" t="s">
        <v>271</v>
      </c>
      <c r="K29" s="95">
        <v>0</v>
      </c>
      <c r="L29" s="96"/>
      <c r="M29" s="98"/>
    </row>
    <row r="30" spans="1:13" ht="89.4" customHeight="1" x14ac:dyDescent="0.3">
      <c r="A30" s="101">
        <v>45071</v>
      </c>
      <c r="B30" s="108" t="s">
        <v>399</v>
      </c>
      <c r="C30" s="92">
        <v>2245</v>
      </c>
      <c r="D30" s="93">
        <v>23000249</v>
      </c>
      <c r="E30" s="103" t="s">
        <v>400</v>
      </c>
      <c r="F30" s="104" t="s">
        <v>401</v>
      </c>
      <c r="G30" s="94">
        <v>114</v>
      </c>
      <c r="H30" s="93">
        <v>166</v>
      </c>
      <c r="I30" s="99">
        <v>45309</v>
      </c>
      <c r="J30" s="92" t="s">
        <v>271</v>
      </c>
      <c r="K30" s="95">
        <v>0</v>
      </c>
      <c r="L30" s="96"/>
      <c r="M30" s="98"/>
    </row>
    <row r="31" spans="1:13" ht="70.05" customHeight="1" x14ac:dyDescent="0.3">
      <c r="A31" s="101">
        <v>45124</v>
      </c>
      <c r="B31" s="108" t="s">
        <v>402</v>
      </c>
      <c r="C31" s="92">
        <v>3060</v>
      </c>
      <c r="D31" s="93">
        <v>23000329</v>
      </c>
      <c r="E31" s="103" t="s">
        <v>403</v>
      </c>
      <c r="F31" s="104" t="s">
        <v>404</v>
      </c>
      <c r="G31" s="94">
        <v>450</v>
      </c>
      <c r="H31" s="93">
        <v>166</v>
      </c>
      <c r="I31" s="99">
        <v>45309</v>
      </c>
      <c r="J31" s="92" t="s">
        <v>271</v>
      </c>
      <c r="K31" s="95">
        <v>15</v>
      </c>
      <c r="L31" s="96"/>
      <c r="M31" s="98"/>
    </row>
    <row r="32" spans="1:13" ht="70.05" customHeight="1" x14ac:dyDescent="0.3">
      <c r="A32" s="101">
        <v>45113</v>
      </c>
      <c r="B32" s="108" t="s">
        <v>405</v>
      </c>
      <c r="C32" s="92">
        <v>3061</v>
      </c>
      <c r="D32" s="93">
        <v>23000327</v>
      </c>
      <c r="E32" s="103" t="s">
        <v>406</v>
      </c>
      <c r="F32" s="104" t="s">
        <v>407</v>
      </c>
      <c r="G32" s="94">
        <v>900</v>
      </c>
      <c r="H32" s="93">
        <v>166</v>
      </c>
      <c r="I32" s="99">
        <v>45309</v>
      </c>
      <c r="J32" s="92" t="s">
        <v>271</v>
      </c>
      <c r="K32" s="95">
        <v>15</v>
      </c>
      <c r="L32" s="96"/>
      <c r="M32" s="98"/>
    </row>
    <row r="33" spans="1:13" ht="70.05" customHeight="1" x14ac:dyDescent="0.3">
      <c r="A33" s="101">
        <v>45274</v>
      </c>
      <c r="B33" s="102">
        <v>5208</v>
      </c>
      <c r="C33" s="92">
        <v>9705</v>
      </c>
      <c r="D33" s="93">
        <v>19163627</v>
      </c>
      <c r="E33" s="103" t="s">
        <v>200</v>
      </c>
      <c r="F33" s="104" t="s">
        <v>201</v>
      </c>
      <c r="G33" s="94">
        <v>799.73</v>
      </c>
      <c r="H33" s="93">
        <v>54</v>
      </c>
      <c r="I33" s="99">
        <v>45301</v>
      </c>
      <c r="J33" s="92" t="s">
        <v>202</v>
      </c>
      <c r="K33" s="95">
        <v>0</v>
      </c>
      <c r="L33" s="96"/>
      <c r="M33" s="98"/>
    </row>
    <row r="34" spans="1:13" ht="70.05" customHeight="1" x14ac:dyDescent="0.3">
      <c r="A34" s="101">
        <v>45279</v>
      </c>
      <c r="B34" s="102" t="s">
        <v>203</v>
      </c>
      <c r="C34" s="92">
        <v>2064</v>
      </c>
      <c r="D34" s="93">
        <v>19163679</v>
      </c>
      <c r="E34" s="103" t="s">
        <v>204</v>
      </c>
      <c r="F34" s="104" t="s">
        <v>205</v>
      </c>
      <c r="G34" s="94">
        <v>60</v>
      </c>
      <c r="H34" s="93">
        <v>55</v>
      </c>
      <c r="I34" s="91">
        <v>45301</v>
      </c>
      <c r="J34" s="92" t="s">
        <v>206</v>
      </c>
      <c r="K34" s="95">
        <v>15</v>
      </c>
      <c r="L34" s="96"/>
      <c r="M34" s="98"/>
    </row>
    <row r="35" spans="1:13" ht="70.05" customHeight="1" x14ac:dyDescent="0.3">
      <c r="A35" s="101">
        <v>45274</v>
      </c>
      <c r="B35" s="102" t="s">
        <v>207</v>
      </c>
      <c r="C35" s="92">
        <v>10378</v>
      </c>
      <c r="D35" s="93">
        <v>19163628</v>
      </c>
      <c r="E35" s="103" t="s">
        <v>208</v>
      </c>
      <c r="F35" s="104" t="s">
        <v>209</v>
      </c>
      <c r="G35" s="94">
        <v>3428.14</v>
      </c>
      <c r="H35" s="93">
        <v>56</v>
      </c>
      <c r="I35" s="91">
        <v>45301</v>
      </c>
      <c r="J35" s="92" t="s">
        <v>210</v>
      </c>
      <c r="K35" s="95">
        <v>15</v>
      </c>
      <c r="L35" s="96"/>
      <c r="M35" s="98"/>
    </row>
    <row r="36" spans="1:13" ht="70.05" customHeight="1" x14ac:dyDescent="0.3">
      <c r="A36" s="101">
        <v>45279</v>
      </c>
      <c r="B36" s="102" t="s">
        <v>211</v>
      </c>
      <c r="C36" s="92">
        <v>10312</v>
      </c>
      <c r="D36" s="93">
        <v>19163659</v>
      </c>
      <c r="E36" s="103" t="s">
        <v>212</v>
      </c>
      <c r="F36" s="104" t="s">
        <v>213</v>
      </c>
      <c r="G36" s="94">
        <v>900</v>
      </c>
      <c r="H36" s="93">
        <v>57</v>
      </c>
      <c r="I36" s="91">
        <v>45301</v>
      </c>
      <c r="J36" s="92" t="s">
        <v>214</v>
      </c>
      <c r="K36" s="95">
        <v>18</v>
      </c>
      <c r="L36" s="96"/>
      <c r="M36" s="98"/>
    </row>
    <row r="37" spans="1:13" ht="70.05" customHeight="1" x14ac:dyDescent="0.3">
      <c r="A37" s="101">
        <v>45280</v>
      </c>
      <c r="B37" s="105" t="s">
        <v>215</v>
      </c>
      <c r="C37" s="92">
        <v>10442</v>
      </c>
      <c r="D37" s="93">
        <v>19163684</v>
      </c>
      <c r="E37" s="103" t="s">
        <v>216</v>
      </c>
      <c r="F37" s="104" t="s">
        <v>217</v>
      </c>
      <c r="G37" s="94">
        <v>1958.21</v>
      </c>
      <c r="H37" s="93">
        <v>63</v>
      </c>
      <c r="I37" s="91">
        <v>45302</v>
      </c>
      <c r="J37" s="92" t="s">
        <v>218</v>
      </c>
      <c r="K37" s="95">
        <v>0</v>
      </c>
      <c r="L37" s="96"/>
      <c r="M37" s="98"/>
    </row>
    <row r="38" spans="1:13" ht="70.05" customHeight="1" x14ac:dyDescent="0.3">
      <c r="A38" s="101">
        <v>45279</v>
      </c>
      <c r="B38" s="106" t="s">
        <v>219</v>
      </c>
      <c r="C38" s="92">
        <v>6730</v>
      </c>
      <c r="D38" s="93">
        <v>19163664</v>
      </c>
      <c r="E38" s="103" t="s">
        <v>220</v>
      </c>
      <c r="F38" s="104" t="s">
        <v>221</v>
      </c>
      <c r="G38" s="94">
        <v>23.63</v>
      </c>
      <c r="H38" s="93">
        <v>64</v>
      </c>
      <c r="I38" s="91">
        <v>45302</v>
      </c>
      <c r="J38" s="92" t="s">
        <v>222</v>
      </c>
      <c r="K38" s="95">
        <v>18</v>
      </c>
      <c r="L38" s="96"/>
      <c r="M38" s="98"/>
    </row>
    <row r="39" spans="1:13" ht="112.2" customHeight="1" x14ac:dyDescent="0.3">
      <c r="A39" s="101">
        <v>45281</v>
      </c>
      <c r="B39" s="106" t="s">
        <v>223</v>
      </c>
      <c r="C39" s="92">
        <v>4133</v>
      </c>
      <c r="D39" s="93">
        <v>19163693</v>
      </c>
      <c r="E39" s="103" t="s">
        <v>224</v>
      </c>
      <c r="F39" s="104" t="s">
        <v>225</v>
      </c>
      <c r="G39" s="94">
        <v>17.600000000000001</v>
      </c>
      <c r="H39" s="93">
        <v>65</v>
      </c>
      <c r="I39" s="91">
        <v>45302</v>
      </c>
      <c r="J39" s="92" t="s">
        <v>226</v>
      </c>
      <c r="K39" s="95">
        <v>15</v>
      </c>
      <c r="L39" s="96"/>
      <c r="M39" s="98"/>
    </row>
    <row r="40" spans="1:13" ht="70.05" customHeight="1" x14ac:dyDescent="0.3">
      <c r="A40" s="101">
        <v>45307</v>
      </c>
      <c r="B40" s="106" t="s">
        <v>227</v>
      </c>
      <c r="C40" s="92">
        <v>7764</v>
      </c>
      <c r="D40" s="93">
        <v>19163665</v>
      </c>
      <c r="E40" s="103" t="s">
        <v>413</v>
      </c>
      <c r="F40" s="104" t="s">
        <v>228</v>
      </c>
      <c r="G40" s="94">
        <v>666.09</v>
      </c>
      <c r="H40" s="93">
        <v>91</v>
      </c>
      <c r="I40" s="91">
        <v>45306</v>
      </c>
      <c r="J40" s="92" t="s">
        <v>229</v>
      </c>
      <c r="K40" s="95">
        <v>9</v>
      </c>
      <c r="L40" s="96"/>
      <c r="M40" s="98"/>
    </row>
    <row r="41" spans="1:13" ht="70.05" customHeight="1" x14ac:dyDescent="0.3">
      <c r="A41" s="101">
        <v>45282</v>
      </c>
      <c r="B41" s="102" t="s">
        <v>230</v>
      </c>
      <c r="C41" s="92">
        <v>4444</v>
      </c>
      <c r="D41" s="93">
        <v>19163694</v>
      </c>
      <c r="E41" s="103" t="s">
        <v>414</v>
      </c>
      <c r="F41" s="104" t="s">
        <v>231</v>
      </c>
      <c r="G41" s="94">
        <v>2276.9299999999998</v>
      </c>
      <c r="H41" s="93">
        <v>92</v>
      </c>
      <c r="I41" s="91">
        <v>45306</v>
      </c>
      <c r="J41" s="92" t="s">
        <v>232</v>
      </c>
      <c r="K41" s="95">
        <v>9</v>
      </c>
      <c r="L41" s="96"/>
      <c r="M41" s="98"/>
    </row>
    <row r="42" spans="1:13" ht="87" customHeight="1" x14ac:dyDescent="0.3">
      <c r="A42" s="101">
        <v>45286</v>
      </c>
      <c r="B42" s="102" t="s">
        <v>233</v>
      </c>
      <c r="C42" s="102">
        <v>10612</v>
      </c>
      <c r="D42" s="93">
        <v>19163743</v>
      </c>
      <c r="E42" s="103" t="s">
        <v>415</v>
      </c>
      <c r="F42" s="104" t="s">
        <v>234</v>
      </c>
      <c r="G42" s="94">
        <v>46.67</v>
      </c>
      <c r="H42" s="93">
        <v>93</v>
      </c>
      <c r="I42" s="91">
        <v>45306</v>
      </c>
      <c r="J42" s="92" t="s">
        <v>235</v>
      </c>
      <c r="K42" s="95">
        <v>18</v>
      </c>
      <c r="L42" s="96"/>
      <c r="M42" s="98"/>
    </row>
    <row r="43" spans="1:13" ht="70.05" customHeight="1" x14ac:dyDescent="0.3">
      <c r="A43" s="101">
        <v>45287</v>
      </c>
      <c r="B43" s="102" t="s">
        <v>236</v>
      </c>
      <c r="C43" s="92">
        <v>1139</v>
      </c>
      <c r="D43" s="93">
        <v>19163712</v>
      </c>
      <c r="E43" s="103" t="s">
        <v>416</v>
      </c>
      <c r="F43" s="104" t="s">
        <v>237</v>
      </c>
      <c r="G43" s="94">
        <v>198</v>
      </c>
      <c r="H43" s="93">
        <v>94</v>
      </c>
      <c r="I43" s="91">
        <v>45306</v>
      </c>
      <c r="J43" s="92" t="s">
        <v>238</v>
      </c>
      <c r="K43" s="95">
        <v>15</v>
      </c>
      <c r="L43" s="96"/>
      <c r="M43" s="98"/>
    </row>
    <row r="44" spans="1:13" ht="70.05" customHeight="1" x14ac:dyDescent="0.3">
      <c r="A44" s="101">
        <v>45287</v>
      </c>
      <c r="B44" s="102" t="s">
        <v>239</v>
      </c>
      <c r="C44" s="92">
        <v>1135</v>
      </c>
      <c r="D44" s="93">
        <v>19163713</v>
      </c>
      <c r="E44" s="103" t="s">
        <v>417</v>
      </c>
      <c r="F44" s="104" t="s">
        <v>240</v>
      </c>
      <c r="G44" s="94">
        <v>237.6</v>
      </c>
      <c r="H44" s="93">
        <v>95</v>
      </c>
      <c r="I44" s="91">
        <v>45306</v>
      </c>
      <c r="J44" s="92" t="s">
        <v>241</v>
      </c>
      <c r="K44" s="95">
        <v>15</v>
      </c>
      <c r="L44" s="96"/>
      <c r="M44" s="98"/>
    </row>
    <row r="45" spans="1:13" ht="70.05" customHeight="1" x14ac:dyDescent="0.3">
      <c r="A45" s="101">
        <v>45287</v>
      </c>
      <c r="B45" s="102" t="s">
        <v>242</v>
      </c>
      <c r="C45" s="92">
        <v>8332</v>
      </c>
      <c r="D45" s="93">
        <v>19163714</v>
      </c>
      <c r="E45" s="103" t="s">
        <v>418</v>
      </c>
      <c r="F45" s="104" t="s">
        <v>243</v>
      </c>
      <c r="G45" s="94">
        <v>15</v>
      </c>
      <c r="H45" s="93">
        <v>96</v>
      </c>
      <c r="I45" s="91">
        <v>45306</v>
      </c>
      <c r="J45" s="92" t="s">
        <v>244</v>
      </c>
      <c r="K45" s="95">
        <v>9</v>
      </c>
      <c r="L45" s="96"/>
      <c r="M45" s="98"/>
    </row>
    <row r="46" spans="1:13" ht="70.05" customHeight="1" x14ac:dyDescent="0.3">
      <c r="A46" s="101">
        <v>45287</v>
      </c>
      <c r="B46" s="102" t="s">
        <v>245</v>
      </c>
      <c r="C46" s="92">
        <v>10548</v>
      </c>
      <c r="D46" s="93">
        <v>19163715</v>
      </c>
      <c r="E46" s="103" t="s">
        <v>419</v>
      </c>
      <c r="F46" s="104" t="s">
        <v>246</v>
      </c>
      <c r="G46" s="94">
        <v>900</v>
      </c>
      <c r="H46" s="93">
        <v>97</v>
      </c>
      <c r="I46" s="91">
        <v>45306</v>
      </c>
      <c r="J46" s="92" t="s">
        <v>247</v>
      </c>
      <c r="K46" s="95">
        <v>18</v>
      </c>
      <c r="L46" s="96"/>
      <c r="M46" s="98"/>
    </row>
    <row r="47" spans="1:13" ht="70.05" customHeight="1" x14ac:dyDescent="0.3">
      <c r="A47" s="101">
        <v>45307</v>
      </c>
      <c r="B47" s="102" t="s">
        <v>248</v>
      </c>
      <c r="C47" s="92">
        <v>4704</v>
      </c>
      <c r="D47" s="93">
        <v>19163717</v>
      </c>
      <c r="E47" s="103" t="s">
        <v>420</v>
      </c>
      <c r="F47" s="104" t="s">
        <v>249</v>
      </c>
      <c r="G47" s="94">
        <v>26.44</v>
      </c>
      <c r="H47" s="93">
        <v>98</v>
      </c>
      <c r="I47" s="91">
        <v>45306</v>
      </c>
      <c r="J47" s="92" t="s">
        <v>250</v>
      </c>
      <c r="K47" s="95">
        <v>13</v>
      </c>
      <c r="L47" s="96"/>
      <c r="M47" s="98"/>
    </row>
    <row r="48" spans="1:13" ht="70.05" customHeight="1" x14ac:dyDescent="0.3">
      <c r="A48" s="101">
        <v>45307</v>
      </c>
      <c r="B48" s="102" t="s">
        <v>251</v>
      </c>
      <c r="C48" s="92">
        <v>4704</v>
      </c>
      <c r="D48" s="93">
        <v>19163718</v>
      </c>
      <c r="E48" s="103" t="s">
        <v>420</v>
      </c>
      <c r="F48" s="104" t="s">
        <v>252</v>
      </c>
      <c r="G48" s="94">
        <v>26.48</v>
      </c>
      <c r="H48" s="93">
        <v>99</v>
      </c>
      <c r="I48" s="91">
        <v>45306</v>
      </c>
      <c r="J48" s="92" t="s">
        <v>253</v>
      </c>
      <c r="K48" s="95">
        <v>13</v>
      </c>
      <c r="L48" s="96"/>
      <c r="M48" s="98"/>
    </row>
    <row r="49" spans="1:13" ht="70.05" customHeight="1" x14ac:dyDescent="0.3">
      <c r="A49" s="101">
        <v>45288</v>
      </c>
      <c r="B49" s="102" t="s">
        <v>254</v>
      </c>
      <c r="C49" s="92">
        <v>10654</v>
      </c>
      <c r="D49" s="93">
        <v>19163719</v>
      </c>
      <c r="E49" s="103" t="s">
        <v>421</v>
      </c>
      <c r="F49" s="104" t="s">
        <v>255</v>
      </c>
      <c r="G49" s="94">
        <v>14926.78</v>
      </c>
      <c r="H49" s="93">
        <v>100</v>
      </c>
      <c r="I49" s="91">
        <v>45306</v>
      </c>
      <c r="J49" s="92" t="s">
        <v>256</v>
      </c>
      <c r="K49" s="95">
        <v>15</v>
      </c>
      <c r="L49" s="96"/>
      <c r="M49" s="98"/>
    </row>
    <row r="50" spans="1:13" ht="70.05" customHeight="1" x14ac:dyDescent="0.3">
      <c r="A50" s="101">
        <v>45289</v>
      </c>
      <c r="B50" s="102" t="s">
        <v>257</v>
      </c>
      <c r="C50" s="92">
        <v>9023</v>
      </c>
      <c r="D50" s="93">
        <v>19163723</v>
      </c>
      <c r="E50" s="103" t="s">
        <v>422</v>
      </c>
      <c r="F50" s="104" t="s">
        <v>258</v>
      </c>
      <c r="G50" s="94">
        <v>326.25</v>
      </c>
      <c r="H50" s="93">
        <v>101</v>
      </c>
      <c r="I50" s="91">
        <v>45306</v>
      </c>
      <c r="J50" s="92" t="s">
        <v>259</v>
      </c>
      <c r="K50" s="95">
        <v>15</v>
      </c>
      <c r="L50" s="96"/>
      <c r="M50" s="98"/>
    </row>
    <row r="51" spans="1:13" ht="60" customHeight="1" x14ac:dyDescent="0.3">
      <c r="A51" s="101">
        <v>45290</v>
      </c>
      <c r="B51" s="102" t="s">
        <v>260</v>
      </c>
      <c r="C51" s="92">
        <v>7316</v>
      </c>
      <c r="D51" s="93">
        <v>19163744</v>
      </c>
      <c r="E51" s="103" t="s">
        <v>261</v>
      </c>
      <c r="F51" s="104" t="s">
        <v>261</v>
      </c>
      <c r="G51" s="94">
        <v>132</v>
      </c>
      <c r="H51" s="93">
        <v>102</v>
      </c>
      <c r="I51" s="91">
        <v>45306</v>
      </c>
      <c r="J51" s="92" t="s">
        <v>262</v>
      </c>
      <c r="K51" s="95">
        <v>18</v>
      </c>
      <c r="L51" s="96"/>
      <c r="M51" s="98"/>
    </row>
    <row r="52" spans="1:13" ht="70.05" customHeight="1" x14ac:dyDescent="0.3">
      <c r="A52" s="101">
        <v>45289</v>
      </c>
      <c r="B52" s="102" t="s">
        <v>263</v>
      </c>
      <c r="C52" s="92">
        <v>4962</v>
      </c>
      <c r="D52" s="93">
        <v>9163721</v>
      </c>
      <c r="E52" s="103" t="s">
        <v>264</v>
      </c>
      <c r="F52" s="104" t="s">
        <v>264</v>
      </c>
      <c r="G52" s="94">
        <v>95</v>
      </c>
      <c r="H52" s="93">
        <v>103</v>
      </c>
      <c r="I52" s="91">
        <v>45306</v>
      </c>
      <c r="J52" s="92" t="s">
        <v>265</v>
      </c>
      <c r="K52" s="95">
        <v>15</v>
      </c>
      <c r="L52" s="96"/>
      <c r="M52" s="98"/>
    </row>
    <row r="53" spans="1:13" ht="70.05" customHeight="1" x14ac:dyDescent="0.3">
      <c r="A53" s="101">
        <v>45290</v>
      </c>
      <c r="B53" s="102" t="s">
        <v>266</v>
      </c>
      <c r="C53" s="92">
        <v>8178</v>
      </c>
      <c r="D53" s="93">
        <v>19163742</v>
      </c>
      <c r="E53" s="103" t="s">
        <v>267</v>
      </c>
      <c r="F53" s="104" t="s">
        <v>267</v>
      </c>
      <c r="G53" s="94">
        <v>187.5</v>
      </c>
      <c r="H53" s="93">
        <v>104</v>
      </c>
      <c r="I53" s="100">
        <v>45306</v>
      </c>
      <c r="J53" s="92" t="s">
        <v>268</v>
      </c>
      <c r="K53" s="95">
        <v>15</v>
      </c>
      <c r="L53" s="96"/>
      <c r="M53" s="98"/>
    </row>
    <row r="54" spans="1:13" ht="70.05" customHeight="1" x14ac:dyDescent="0.3">
      <c r="A54" s="101">
        <v>45290</v>
      </c>
      <c r="B54" s="107" t="s">
        <v>269</v>
      </c>
      <c r="C54" s="92">
        <v>6529</v>
      </c>
      <c r="D54" s="93">
        <v>19163738</v>
      </c>
      <c r="E54" s="103" t="s">
        <v>423</v>
      </c>
      <c r="F54" s="104" t="s">
        <v>270</v>
      </c>
      <c r="G54" s="94">
        <v>12.75</v>
      </c>
      <c r="H54" s="93">
        <v>168</v>
      </c>
      <c r="I54" s="91">
        <v>45309</v>
      </c>
      <c r="J54" s="92" t="s">
        <v>271</v>
      </c>
      <c r="K54" s="95">
        <v>0</v>
      </c>
      <c r="L54" s="96"/>
      <c r="M54" s="98"/>
    </row>
    <row r="55" spans="1:13" ht="49.95" customHeight="1" x14ac:dyDescent="0.3">
      <c r="A55" s="101">
        <v>45290</v>
      </c>
      <c r="B55" s="102" t="s">
        <v>272</v>
      </c>
      <c r="C55" s="92">
        <v>4504</v>
      </c>
      <c r="D55" s="93">
        <v>19163739</v>
      </c>
      <c r="E55" s="103" t="s">
        <v>424</v>
      </c>
      <c r="F55" s="104" t="s">
        <v>273</v>
      </c>
      <c r="G55" s="94">
        <v>75</v>
      </c>
      <c r="H55" s="93">
        <v>169</v>
      </c>
      <c r="I55" s="91">
        <v>45309</v>
      </c>
      <c r="J55" s="92" t="s">
        <v>274</v>
      </c>
      <c r="K55" s="95">
        <v>15</v>
      </c>
      <c r="L55" s="96"/>
      <c r="M55" s="98"/>
    </row>
    <row r="56" spans="1:13" ht="49.95" customHeight="1" x14ac:dyDescent="0.3">
      <c r="A56" s="101">
        <v>45290</v>
      </c>
      <c r="B56" s="107" t="s">
        <v>275</v>
      </c>
      <c r="C56" s="92">
        <v>6697</v>
      </c>
      <c r="D56" s="93">
        <v>19163740</v>
      </c>
      <c r="E56" s="103" t="s">
        <v>425</v>
      </c>
      <c r="F56" s="104" t="s">
        <v>276</v>
      </c>
      <c r="G56" s="94">
        <v>36.5</v>
      </c>
      <c r="H56" s="93">
        <v>170</v>
      </c>
      <c r="I56" s="91">
        <v>45309</v>
      </c>
      <c r="J56" s="92" t="s">
        <v>277</v>
      </c>
      <c r="K56" s="95">
        <v>0</v>
      </c>
      <c r="L56" s="96"/>
      <c r="M56" s="98"/>
    </row>
    <row r="57" spans="1:13" ht="49.95" customHeight="1" x14ac:dyDescent="0.3">
      <c r="A57" s="101">
        <v>45290</v>
      </c>
      <c r="B57" s="102" t="s">
        <v>278</v>
      </c>
      <c r="C57" s="92">
        <v>10960</v>
      </c>
      <c r="D57" s="93">
        <v>19163724</v>
      </c>
      <c r="E57" s="103" t="s">
        <v>426</v>
      </c>
      <c r="F57" s="104" t="s">
        <v>279</v>
      </c>
      <c r="G57" s="94">
        <v>72</v>
      </c>
      <c r="H57" s="93">
        <v>178</v>
      </c>
      <c r="I57" s="91">
        <v>45310</v>
      </c>
      <c r="J57" s="92" t="s">
        <v>280</v>
      </c>
      <c r="K57" s="95">
        <v>18</v>
      </c>
      <c r="L57" s="96"/>
      <c r="M57" s="98"/>
    </row>
    <row r="58" spans="1:13" ht="49.95" customHeight="1" x14ac:dyDescent="0.3">
      <c r="A58" s="101">
        <v>45290</v>
      </c>
      <c r="B58" s="102" t="s">
        <v>281</v>
      </c>
      <c r="C58" s="92">
        <v>10084</v>
      </c>
      <c r="D58" s="93">
        <v>19163741</v>
      </c>
      <c r="E58" s="103" t="s">
        <v>427</v>
      </c>
      <c r="F58" s="104" t="s">
        <v>282</v>
      </c>
      <c r="G58" s="94">
        <v>200</v>
      </c>
      <c r="H58" s="93">
        <v>179</v>
      </c>
      <c r="I58" s="100">
        <v>45310</v>
      </c>
      <c r="J58" s="92" t="s">
        <v>283</v>
      </c>
      <c r="K58" s="95">
        <v>18</v>
      </c>
      <c r="L58" s="96"/>
      <c r="M58" s="98"/>
    </row>
    <row r="59" spans="1:13" ht="49.95" customHeight="1" x14ac:dyDescent="0.3">
      <c r="A59" s="101">
        <v>45290</v>
      </c>
      <c r="B59" s="102" t="s">
        <v>284</v>
      </c>
      <c r="C59" s="92">
        <v>8993</v>
      </c>
      <c r="D59" s="93">
        <v>19163737</v>
      </c>
      <c r="E59" s="103" t="s">
        <v>428</v>
      </c>
      <c r="F59" s="104" t="s">
        <v>285</v>
      </c>
      <c r="G59" s="94">
        <v>284.17</v>
      </c>
      <c r="H59" s="93">
        <v>180</v>
      </c>
      <c r="I59" s="91">
        <v>45310</v>
      </c>
      <c r="J59" s="92" t="s">
        <v>286</v>
      </c>
      <c r="K59" s="95">
        <v>15</v>
      </c>
      <c r="L59" s="96"/>
      <c r="M59" s="98"/>
    </row>
    <row r="60" spans="1:13" ht="49.95" customHeight="1" x14ac:dyDescent="0.3">
      <c r="A60" s="101">
        <v>45294</v>
      </c>
      <c r="B60" s="102" t="s">
        <v>287</v>
      </c>
      <c r="C60" s="92">
        <v>8122</v>
      </c>
      <c r="D60" s="93">
        <v>19163772</v>
      </c>
      <c r="E60" s="103" t="s">
        <v>429</v>
      </c>
      <c r="F60" s="104" t="s">
        <v>288</v>
      </c>
      <c r="G60" s="94">
        <v>308.91000000000003</v>
      </c>
      <c r="H60" s="93">
        <v>197</v>
      </c>
      <c r="I60" s="91">
        <v>45313</v>
      </c>
      <c r="J60" s="92" t="s">
        <v>289</v>
      </c>
      <c r="K60" s="95">
        <v>0</v>
      </c>
      <c r="L60" s="96"/>
      <c r="M60" s="98"/>
    </row>
    <row r="61" spans="1:13" ht="49.95" customHeight="1" x14ac:dyDescent="0.3">
      <c r="A61" s="101">
        <v>45266</v>
      </c>
      <c r="B61" s="102" t="s">
        <v>198</v>
      </c>
      <c r="C61" s="92">
        <v>2150</v>
      </c>
      <c r="D61" s="93">
        <v>19163570</v>
      </c>
      <c r="E61" s="103" t="s">
        <v>430</v>
      </c>
      <c r="F61" s="104" t="s">
        <v>199</v>
      </c>
      <c r="G61" s="94">
        <v>249.75</v>
      </c>
      <c r="H61" s="93">
        <v>198</v>
      </c>
      <c r="I61" s="91">
        <v>45313</v>
      </c>
      <c r="J61" s="92" t="s">
        <v>290</v>
      </c>
      <c r="K61" s="95">
        <v>9</v>
      </c>
      <c r="L61" s="96"/>
      <c r="M61" s="98"/>
    </row>
    <row r="62" spans="1:13" ht="49.95" customHeight="1" x14ac:dyDescent="0.3">
      <c r="A62" s="101">
        <v>45302</v>
      </c>
      <c r="B62" s="102" t="s">
        <v>291</v>
      </c>
      <c r="C62" s="92">
        <v>10696</v>
      </c>
      <c r="D62" s="93">
        <v>19163811</v>
      </c>
      <c r="E62" s="103" t="s">
        <v>431</v>
      </c>
      <c r="F62" s="104" t="s">
        <v>292</v>
      </c>
      <c r="G62" s="94">
        <v>396.48</v>
      </c>
      <c r="H62" s="93">
        <v>199</v>
      </c>
      <c r="I62" s="91">
        <v>45313</v>
      </c>
      <c r="J62" s="92" t="s">
        <v>293</v>
      </c>
      <c r="K62" s="95">
        <v>0</v>
      </c>
      <c r="L62" s="96"/>
      <c r="M62" s="98"/>
    </row>
    <row r="63" spans="1:13" ht="49.95" customHeight="1" x14ac:dyDescent="0.3">
      <c r="A63" s="101">
        <v>45296</v>
      </c>
      <c r="B63" s="102" t="s">
        <v>294</v>
      </c>
      <c r="C63" s="92">
        <v>3237</v>
      </c>
      <c r="D63" s="93">
        <v>19163793</v>
      </c>
      <c r="E63" s="103" t="s">
        <v>295</v>
      </c>
      <c r="F63" s="104" t="s">
        <v>296</v>
      </c>
      <c r="G63" s="94">
        <v>24</v>
      </c>
      <c r="H63" s="93">
        <v>204</v>
      </c>
      <c r="I63" s="91">
        <v>45314</v>
      </c>
      <c r="J63" s="92" t="s">
        <v>297</v>
      </c>
      <c r="K63" s="95">
        <v>18</v>
      </c>
      <c r="L63" s="96"/>
      <c r="M63" s="98"/>
    </row>
    <row r="64" spans="1:13" ht="49.95" customHeight="1" x14ac:dyDescent="0.3">
      <c r="A64" s="101">
        <v>45299</v>
      </c>
      <c r="B64" s="102" t="s">
        <v>298</v>
      </c>
      <c r="C64" s="92">
        <v>9067</v>
      </c>
      <c r="D64" s="93">
        <v>19163804</v>
      </c>
      <c r="E64" s="103" t="s">
        <v>299</v>
      </c>
      <c r="F64" s="104" t="s">
        <v>300</v>
      </c>
      <c r="G64" s="94">
        <v>375</v>
      </c>
      <c r="H64" s="93">
        <v>205</v>
      </c>
      <c r="I64" s="91">
        <v>45314</v>
      </c>
      <c r="J64" s="92" t="s">
        <v>301</v>
      </c>
      <c r="K64" s="95">
        <v>15</v>
      </c>
      <c r="L64" s="96"/>
      <c r="M64" s="98"/>
    </row>
    <row r="65" spans="1:13" ht="49.95" customHeight="1" x14ac:dyDescent="0.3">
      <c r="A65" s="101">
        <v>45296</v>
      </c>
      <c r="B65" s="107" t="s">
        <v>302</v>
      </c>
      <c r="C65" s="92">
        <v>5745</v>
      </c>
      <c r="D65" s="93">
        <v>19163794</v>
      </c>
      <c r="E65" s="103" t="s">
        <v>432</v>
      </c>
      <c r="F65" s="104" t="s">
        <v>303</v>
      </c>
      <c r="G65" s="94">
        <v>312.5</v>
      </c>
      <c r="H65" s="93">
        <v>282</v>
      </c>
      <c r="I65" s="91">
        <v>45317</v>
      </c>
      <c r="J65" s="92" t="s">
        <v>304</v>
      </c>
      <c r="K65" s="95">
        <v>18</v>
      </c>
      <c r="L65" s="96"/>
      <c r="M65" s="98"/>
    </row>
    <row r="66" spans="1:13" ht="49.95" customHeight="1" x14ac:dyDescent="0.3">
      <c r="A66" s="101">
        <v>45300</v>
      </c>
      <c r="B66" s="107" t="s">
        <v>305</v>
      </c>
      <c r="C66" s="92">
        <v>10586</v>
      </c>
      <c r="D66" s="93">
        <v>19163799</v>
      </c>
      <c r="E66" s="103" t="s">
        <v>433</v>
      </c>
      <c r="F66" s="104" t="s">
        <v>306</v>
      </c>
      <c r="G66" s="94">
        <v>136.54</v>
      </c>
      <c r="H66" s="93">
        <v>284</v>
      </c>
      <c r="I66" s="91">
        <v>45317</v>
      </c>
      <c r="J66" s="92" t="s">
        <v>307</v>
      </c>
      <c r="K66" s="95">
        <v>18</v>
      </c>
      <c r="L66" s="96"/>
      <c r="M66" s="98"/>
    </row>
    <row r="67" spans="1:13" ht="49.95" customHeight="1" x14ac:dyDescent="0.3">
      <c r="A67" s="101">
        <v>45296</v>
      </c>
      <c r="B67" s="108" t="s">
        <v>308</v>
      </c>
      <c r="C67" s="92">
        <v>9108</v>
      </c>
      <c r="D67" s="93">
        <v>19163801</v>
      </c>
      <c r="E67" s="103" t="s">
        <v>434</v>
      </c>
      <c r="F67" s="104" t="s">
        <v>309</v>
      </c>
      <c r="G67" s="94">
        <v>1698</v>
      </c>
      <c r="H67" s="93">
        <v>286</v>
      </c>
      <c r="I67" s="91">
        <v>45317</v>
      </c>
      <c r="J67" s="92" t="s">
        <v>310</v>
      </c>
      <c r="K67" s="95">
        <v>18</v>
      </c>
      <c r="L67" s="96"/>
      <c r="M67" s="98"/>
    </row>
    <row r="68" spans="1:13" ht="49.95" customHeight="1" x14ac:dyDescent="0.3">
      <c r="A68" s="101">
        <v>45300</v>
      </c>
      <c r="B68" s="107" t="s">
        <v>311</v>
      </c>
      <c r="C68" s="92">
        <v>10583</v>
      </c>
      <c r="D68" s="93">
        <v>19163805</v>
      </c>
      <c r="E68" s="103" t="s">
        <v>435</v>
      </c>
      <c r="F68" s="104" t="s">
        <v>312</v>
      </c>
      <c r="G68" s="94">
        <v>157.54</v>
      </c>
      <c r="H68" s="93">
        <v>291</v>
      </c>
      <c r="I68" s="91">
        <v>45317</v>
      </c>
      <c r="J68" s="92" t="s">
        <v>313</v>
      </c>
      <c r="K68" s="95">
        <v>18</v>
      </c>
      <c r="L68" s="96"/>
      <c r="M68" s="98"/>
    </row>
    <row r="69" spans="1:13" ht="49.95" customHeight="1" x14ac:dyDescent="0.3">
      <c r="A69" s="101">
        <v>45301</v>
      </c>
      <c r="B69" s="108" t="s">
        <v>314</v>
      </c>
      <c r="C69" s="92">
        <v>5147</v>
      </c>
      <c r="D69" s="93">
        <v>19163807</v>
      </c>
      <c r="E69" s="103" t="s">
        <v>436</v>
      </c>
      <c r="F69" s="104" t="s">
        <v>315</v>
      </c>
      <c r="G69" s="94">
        <v>720</v>
      </c>
      <c r="H69" s="93">
        <v>292</v>
      </c>
      <c r="I69" s="91">
        <v>45317</v>
      </c>
      <c r="J69" s="92" t="s">
        <v>316</v>
      </c>
      <c r="K69" s="95">
        <v>15</v>
      </c>
      <c r="L69" s="96"/>
      <c r="M69" s="98"/>
    </row>
    <row r="70" spans="1:13" ht="49.95" customHeight="1" x14ac:dyDescent="0.3">
      <c r="A70" s="101">
        <v>45301</v>
      </c>
      <c r="B70" s="108" t="s">
        <v>317</v>
      </c>
      <c r="C70" s="92">
        <v>11038</v>
      </c>
      <c r="D70" s="93">
        <v>19163808</v>
      </c>
      <c r="E70" s="103" t="s">
        <v>437</v>
      </c>
      <c r="F70" s="104" t="s">
        <v>318</v>
      </c>
      <c r="G70" s="94">
        <v>2612.0100000000002</v>
      </c>
      <c r="H70" s="93">
        <v>294</v>
      </c>
      <c r="I70" s="91">
        <v>45317</v>
      </c>
      <c r="J70" s="92" t="s">
        <v>319</v>
      </c>
      <c r="K70" s="95">
        <v>0</v>
      </c>
      <c r="L70" s="96"/>
      <c r="M70" s="98"/>
    </row>
    <row r="71" spans="1:13" ht="49.95" customHeight="1" x14ac:dyDescent="0.3">
      <c r="A71" s="101">
        <v>45302</v>
      </c>
      <c r="B71" s="108" t="s">
        <v>320</v>
      </c>
      <c r="C71" s="92">
        <v>8628</v>
      </c>
      <c r="D71" s="93">
        <v>19163810</v>
      </c>
      <c r="E71" s="103" t="s">
        <v>438</v>
      </c>
      <c r="F71" s="104" t="s">
        <v>321</v>
      </c>
      <c r="G71" s="94">
        <v>25</v>
      </c>
      <c r="H71" s="93">
        <v>297</v>
      </c>
      <c r="I71" s="91">
        <v>45317</v>
      </c>
      <c r="J71" s="92" t="s">
        <v>322</v>
      </c>
      <c r="K71" s="95">
        <v>9</v>
      </c>
      <c r="L71" s="96"/>
      <c r="M71" s="98"/>
    </row>
    <row r="72" spans="1:13" ht="49.95" customHeight="1" x14ac:dyDescent="0.3">
      <c r="A72" s="101">
        <v>45306</v>
      </c>
      <c r="B72" s="108">
        <v>57</v>
      </c>
      <c r="C72" s="92">
        <v>8628</v>
      </c>
      <c r="D72" s="93">
        <v>19163827</v>
      </c>
      <c r="E72" s="103" t="s">
        <v>439</v>
      </c>
      <c r="F72" s="104" t="s">
        <v>323</v>
      </c>
      <c r="G72" s="94">
        <v>25</v>
      </c>
      <c r="H72" s="93">
        <v>298</v>
      </c>
      <c r="I72" s="91">
        <v>45317</v>
      </c>
      <c r="J72" s="92" t="s">
        <v>324</v>
      </c>
      <c r="K72" s="95">
        <v>9</v>
      </c>
      <c r="L72" s="96"/>
      <c r="M72" s="98"/>
    </row>
    <row r="73" spans="1:13" ht="49.95" customHeight="1" x14ac:dyDescent="0.3">
      <c r="A73" s="101">
        <v>45299</v>
      </c>
      <c r="B73" s="108" t="s">
        <v>325</v>
      </c>
      <c r="C73" s="92">
        <v>7316</v>
      </c>
      <c r="D73" s="93">
        <v>19163803</v>
      </c>
      <c r="E73" s="103" t="s">
        <v>440</v>
      </c>
      <c r="F73" s="104" t="s">
        <v>326</v>
      </c>
      <c r="G73" s="94">
        <v>54.5</v>
      </c>
      <c r="H73" s="93">
        <v>308</v>
      </c>
      <c r="I73" s="91">
        <v>45317</v>
      </c>
      <c r="J73" s="92" t="s">
        <v>327</v>
      </c>
      <c r="K73" s="95">
        <v>18</v>
      </c>
      <c r="L73" s="96"/>
      <c r="M73" s="98"/>
    </row>
    <row r="74" spans="1:13" ht="49.95" customHeight="1" x14ac:dyDescent="0.3">
      <c r="A74" s="113">
        <v>45310</v>
      </c>
      <c r="B74" s="108" t="s">
        <v>328</v>
      </c>
      <c r="C74" s="114">
        <v>4058</v>
      </c>
      <c r="D74" s="115"/>
      <c r="E74" s="103" t="s">
        <v>441</v>
      </c>
      <c r="F74" s="104" t="s">
        <v>329</v>
      </c>
      <c r="G74" s="116">
        <v>1341.09</v>
      </c>
      <c r="H74" s="115">
        <v>353</v>
      </c>
      <c r="I74" s="117">
        <v>45320</v>
      </c>
      <c r="J74" s="114" t="s">
        <v>330</v>
      </c>
      <c r="K74" s="95">
        <v>18</v>
      </c>
      <c r="L74" s="96"/>
      <c r="M74" s="98"/>
    </row>
    <row r="75" spans="1:13" ht="49.95" customHeight="1" x14ac:dyDescent="0.3">
      <c r="A75" s="118">
        <v>45295</v>
      </c>
      <c r="B75" s="119" t="s">
        <v>331</v>
      </c>
      <c r="C75" s="120">
        <v>4791</v>
      </c>
      <c r="D75" s="121">
        <v>19163792</v>
      </c>
      <c r="E75" s="122" t="s">
        <v>442</v>
      </c>
      <c r="F75" s="123" t="s">
        <v>332</v>
      </c>
      <c r="G75" s="124">
        <v>116.67</v>
      </c>
      <c r="H75" s="121">
        <v>396</v>
      </c>
      <c r="I75" s="125">
        <v>45322</v>
      </c>
      <c r="J75" s="120" t="s">
        <v>333</v>
      </c>
      <c r="K75" s="126">
        <v>18</v>
      </c>
      <c r="L75" s="127"/>
      <c r="M75" s="128"/>
    </row>
    <row r="76" spans="1:13" ht="24" customHeight="1" thickBot="1" x14ac:dyDescent="0.35">
      <c r="A76" s="136"/>
      <c r="B76" s="136"/>
      <c r="C76" s="136"/>
      <c r="D76" s="136"/>
      <c r="E76" s="136" t="s">
        <v>334</v>
      </c>
      <c r="F76" s="136"/>
      <c r="G76" s="137">
        <f>SUM(G8:G75)</f>
        <v>55406.009999999995</v>
      </c>
      <c r="H76" s="136"/>
      <c r="I76" s="138"/>
      <c r="J76" s="136"/>
      <c r="K76" s="136"/>
      <c r="L76" s="136"/>
      <c r="M76" s="129"/>
    </row>
    <row r="77" spans="1:13" ht="49.95" customHeight="1" thickTop="1" x14ac:dyDescent="0.3">
      <c r="A77" s="133">
        <v>45322</v>
      </c>
      <c r="B77" s="132">
        <v>63</v>
      </c>
      <c r="C77" s="132">
        <v>6730</v>
      </c>
      <c r="D77" s="132">
        <v>19723781</v>
      </c>
      <c r="E77" s="132" t="s">
        <v>408</v>
      </c>
      <c r="F77" s="132" t="s">
        <v>409</v>
      </c>
      <c r="G77" s="132">
        <v>74.25</v>
      </c>
      <c r="H77" s="132" t="s">
        <v>410</v>
      </c>
      <c r="I77" s="133">
        <v>45328</v>
      </c>
      <c r="J77" s="132" t="s">
        <v>411</v>
      </c>
      <c r="K77" s="134">
        <v>18</v>
      </c>
      <c r="L77" s="135"/>
      <c r="M77" s="135"/>
    </row>
    <row r="78" spans="1:13" ht="17.399999999999999" customHeight="1" thickBot="1" x14ac:dyDescent="0.35">
      <c r="A78" s="129"/>
      <c r="B78" s="129"/>
      <c r="C78" s="129"/>
      <c r="D78" s="129"/>
      <c r="E78" s="131" t="s">
        <v>412</v>
      </c>
      <c r="F78" s="129"/>
      <c r="G78" s="131">
        <f>+G77</f>
        <v>74.25</v>
      </c>
      <c r="H78" s="129"/>
      <c r="I78" s="130"/>
      <c r="J78" s="129"/>
      <c r="K78" s="129"/>
      <c r="L78" s="129"/>
      <c r="M78" s="129"/>
    </row>
    <row r="79" spans="1:13" ht="142.80000000000001" customHeight="1" thickTop="1" x14ac:dyDescent="0.3">
      <c r="A79" s="141">
        <v>45349</v>
      </c>
      <c r="B79" s="139" t="s">
        <v>443</v>
      </c>
      <c r="C79" s="139">
        <v>935</v>
      </c>
      <c r="D79" s="139">
        <v>19723823</v>
      </c>
      <c r="E79" s="140" t="s">
        <v>444</v>
      </c>
      <c r="F79" s="140" t="s">
        <v>445</v>
      </c>
      <c r="G79" s="147">
        <v>164</v>
      </c>
      <c r="H79" s="139">
        <v>1668</v>
      </c>
      <c r="I79" s="141">
        <v>45359</v>
      </c>
      <c r="J79" s="139" t="s">
        <v>446</v>
      </c>
      <c r="K79" s="139">
        <v>15</v>
      </c>
      <c r="L79" s="142"/>
      <c r="M79" s="142"/>
    </row>
    <row r="80" spans="1:13" ht="136.80000000000001" customHeight="1" x14ac:dyDescent="0.3">
      <c r="A80" s="145">
        <v>45349</v>
      </c>
      <c r="B80" s="143" t="s">
        <v>447</v>
      </c>
      <c r="C80" s="143">
        <v>948</v>
      </c>
      <c r="D80" s="143">
        <v>19723824</v>
      </c>
      <c r="E80" s="144" t="s">
        <v>448</v>
      </c>
      <c r="F80" s="144" t="s">
        <v>449</v>
      </c>
      <c r="G80" s="148">
        <v>82</v>
      </c>
      <c r="H80" s="143">
        <v>1669</v>
      </c>
      <c r="I80" s="145">
        <v>45359</v>
      </c>
      <c r="J80" s="143" t="s">
        <v>450</v>
      </c>
      <c r="K80" s="143">
        <v>15</v>
      </c>
      <c r="L80" s="146"/>
      <c r="M80" s="146"/>
    </row>
    <row r="81" spans="1:13" ht="17.399999999999999" customHeight="1" thickBot="1" x14ac:dyDescent="0.35">
      <c r="A81" s="152"/>
      <c r="B81" s="149"/>
      <c r="C81" s="149"/>
      <c r="D81" s="149"/>
      <c r="E81" s="150" t="s">
        <v>451</v>
      </c>
      <c r="F81" s="149"/>
      <c r="G81" s="151">
        <f>SUM(G79:G80)</f>
        <v>246</v>
      </c>
      <c r="H81" s="149"/>
      <c r="I81" s="152"/>
      <c r="J81" s="149"/>
      <c r="K81" s="149"/>
      <c r="L81" s="149"/>
      <c r="M81" s="149"/>
    </row>
    <row r="82" spans="1:13" ht="100.8" customHeight="1" thickTop="1" x14ac:dyDescent="0.3">
      <c r="A82" s="153">
        <v>45369</v>
      </c>
      <c r="B82" s="154" t="s">
        <v>452</v>
      </c>
      <c r="C82" s="154">
        <v>1461</v>
      </c>
      <c r="D82" s="154">
        <v>19723902</v>
      </c>
      <c r="E82" s="155" t="s">
        <v>453</v>
      </c>
      <c r="F82" s="155" t="s">
        <v>454</v>
      </c>
      <c r="G82" s="156">
        <v>41.67</v>
      </c>
      <c r="H82" s="154">
        <v>2388</v>
      </c>
      <c r="I82" s="157">
        <v>45383</v>
      </c>
      <c r="J82" s="154" t="s">
        <v>455</v>
      </c>
      <c r="K82" s="154">
        <v>15</v>
      </c>
      <c r="L82" s="158"/>
      <c r="M82" s="159"/>
    </row>
    <row r="83" spans="1:13" ht="105" customHeight="1" x14ac:dyDescent="0.3">
      <c r="A83" s="160">
        <v>45366</v>
      </c>
      <c r="B83" s="161" t="s">
        <v>456</v>
      </c>
      <c r="C83" s="161">
        <v>1405</v>
      </c>
      <c r="D83" s="161">
        <v>19723898</v>
      </c>
      <c r="E83" s="162" t="s">
        <v>415</v>
      </c>
      <c r="F83" s="162" t="s">
        <v>457</v>
      </c>
      <c r="G83" s="163">
        <v>24</v>
      </c>
      <c r="H83" s="161">
        <v>2391</v>
      </c>
      <c r="I83" s="164">
        <v>45383</v>
      </c>
      <c r="J83" s="161" t="s">
        <v>458</v>
      </c>
      <c r="K83" s="161">
        <v>15</v>
      </c>
      <c r="L83" s="165"/>
      <c r="M83" s="166"/>
    </row>
    <row r="84" spans="1:13" ht="75" customHeight="1" x14ac:dyDescent="0.3">
      <c r="A84" s="160">
        <v>45371</v>
      </c>
      <c r="B84" s="161" t="s">
        <v>459</v>
      </c>
      <c r="C84" s="161">
        <v>857</v>
      </c>
      <c r="D84" s="161">
        <v>19723926</v>
      </c>
      <c r="E84" s="162" t="s">
        <v>460</v>
      </c>
      <c r="F84" s="162" t="s">
        <v>461</v>
      </c>
      <c r="G84" s="163">
        <v>10.42</v>
      </c>
      <c r="H84" s="161">
        <v>2392</v>
      </c>
      <c r="I84" s="164">
        <v>45383</v>
      </c>
      <c r="J84" s="161" t="s">
        <v>462</v>
      </c>
      <c r="K84" s="161">
        <v>0</v>
      </c>
      <c r="L84" s="165"/>
      <c r="M84" s="166"/>
    </row>
    <row r="85" spans="1:13" ht="75" customHeight="1" x14ac:dyDescent="0.3">
      <c r="A85" s="160">
        <v>45370</v>
      </c>
      <c r="B85" s="161" t="s">
        <v>463</v>
      </c>
      <c r="C85" s="161">
        <v>1502</v>
      </c>
      <c r="D85" s="161">
        <v>19723915</v>
      </c>
      <c r="E85" s="162" t="s">
        <v>464</v>
      </c>
      <c r="F85" s="162" t="s">
        <v>465</v>
      </c>
      <c r="G85" s="163">
        <v>514.32000000000005</v>
      </c>
      <c r="H85" s="161">
        <v>2393</v>
      </c>
      <c r="I85" s="164">
        <v>45383</v>
      </c>
      <c r="J85" s="161" t="s">
        <v>466</v>
      </c>
      <c r="K85" s="161">
        <v>15</v>
      </c>
      <c r="L85" s="165"/>
      <c r="M85" s="166"/>
    </row>
    <row r="86" spans="1:13" ht="84.6" customHeight="1" x14ac:dyDescent="0.3">
      <c r="A86" s="160">
        <v>45364</v>
      </c>
      <c r="B86" s="161" t="s">
        <v>467</v>
      </c>
      <c r="C86" s="161">
        <v>1288</v>
      </c>
      <c r="D86" s="161">
        <v>19723888</v>
      </c>
      <c r="E86" s="162" t="s">
        <v>468</v>
      </c>
      <c r="F86" s="162" t="s">
        <v>469</v>
      </c>
      <c r="G86" s="163">
        <v>1674.64</v>
      </c>
      <c r="H86" s="161">
        <v>2394</v>
      </c>
      <c r="I86" s="164">
        <v>45383</v>
      </c>
      <c r="J86" s="161" t="s">
        <v>470</v>
      </c>
      <c r="K86" s="161">
        <v>0</v>
      </c>
      <c r="L86" s="165"/>
      <c r="M86" s="166"/>
    </row>
    <row r="87" spans="1:13" ht="193.2" customHeight="1" x14ac:dyDescent="0.3">
      <c r="A87" s="160">
        <v>45357</v>
      </c>
      <c r="B87" s="161" t="s">
        <v>471</v>
      </c>
      <c r="C87" s="161">
        <v>1206</v>
      </c>
      <c r="D87" s="161">
        <v>19723826</v>
      </c>
      <c r="E87" s="162" t="s">
        <v>472</v>
      </c>
      <c r="F87" s="162" t="s">
        <v>473</v>
      </c>
      <c r="G87" s="163">
        <v>515</v>
      </c>
      <c r="H87" s="161">
        <v>2467</v>
      </c>
      <c r="I87" s="164">
        <v>45384</v>
      </c>
      <c r="J87" s="161" t="s">
        <v>474</v>
      </c>
      <c r="K87" s="161">
        <v>15</v>
      </c>
      <c r="L87" s="165"/>
      <c r="M87" s="166"/>
    </row>
    <row r="88" spans="1:13" ht="105.6" customHeight="1" x14ac:dyDescent="0.3">
      <c r="A88" s="160">
        <v>45373</v>
      </c>
      <c r="B88" s="161" t="s">
        <v>475</v>
      </c>
      <c r="C88" s="161">
        <v>1597</v>
      </c>
      <c r="D88" s="161">
        <v>19723942</v>
      </c>
      <c r="E88" s="162" t="s">
        <v>476</v>
      </c>
      <c r="F88" s="162" t="s">
        <v>477</v>
      </c>
      <c r="G88" s="163">
        <v>515</v>
      </c>
      <c r="H88" s="161">
        <v>2805</v>
      </c>
      <c r="I88" s="164">
        <v>45391</v>
      </c>
      <c r="J88" s="161" t="s">
        <v>478</v>
      </c>
      <c r="K88" s="161">
        <v>15</v>
      </c>
      <c r="L88" s="165"/>
      <c r="M88" s="166"/>
    </row>
    <row r="89" spans="1:13" ht="75" customHeight="1" x14ac:dyDescent="0.3">
      <c r="A89" s="160">
        <v>45371</v>
      </c>
      <c r="B89" s="161" t="s">
        <v>479</v>
      </c>
      <c r="C89" s="161">
        <v>1445</v>
      </c>
      <c r="D89" s="161">
        <v>19723929</v>
      </c>
      <c r="E89" s="162" t="s">
        <v>480</v>
      </c>
      <c r="F89" s="162" t="s">
        <v>481</v>
      </c>
      <c r="G89" s="163">
        <v>4847.9799999999996</v>
      </c>
      <c r="H89" s="161">
        <v>2806</v>
      </c>
      <c r="I89" s="164">
        <v>45391</v>
      </c>
      <c r="J89" s="161" t="s">
        <v>482</v>
      </c>
      <c r="K89" s="161">
        <v>15</v>
      </c>
      <c r="L89" s="165"/>
      <c r="M89" s="166"/>
    </row>
    <row r="90" spans="1:13" ht="86.4" customHeight="1" x14ac:dyDescent="0.3">
      <c r="A90" s="160">
        <v>45370</v>
      </c>
      <c r="B90" s="161" t="s">
        <v>483</v>
      </c>
      <c r="C90" s="161">
        <v>1781</v>
      </c>
      <c r="D90" s="161">
        <v>19723914</v>
      </c>
      <c r="E90" s="162" t="s">
        <v>484</v>
      </c>
      <c r="F90" s="162" t="s">
        <v>485</v>
      </c>
      <c r="G90" s="163">
        <v>4035.48</v>
      </c>
      <c r="H90" s="161">
        <v>2861</v>
      </c>
      <c r="I90" s="164">
        <v>45393</v>
      </c>
      <c r="J90" s="161" t="s">
        <v>486</v>
      </c>
      <c r="K90" s="161">
        <v>15</v>
      </c>
      <c r="L90" s="165"/>
      <c r="M90" s="166"/>
    </row>
    <row r="91" spans="1:13" ht="75" customHeight="1" x14ac:dyDescent="0.3">
      <c r="A91" s="160">
        <v>45377</v>
      </c>
      <c r="B91" s="161" t="s">
        <v>487</v>
      </c>
      <c r="C91" s="161">
        <v>1576</v>
      </c>
      <c r="D91" s="161">
        <v>19723941</v>
      </c>
      <c r="E91" s="162" t="s">
        <v>488</v>
      </c>
      <c r="F91" s="162" t="s">
        <v>489</v>
      </c>
      <c r="G91" s="163">
        <v>62.5</v>
      </c>
      <c r="H91" s="161">
        <v>2862</v>
      </c>
      <c r="I91" s="164">
        <v>45393</v>
      </c>
      <c r="J91" s="161" t="s">
        <v>490</v>
      </c>
      <c r="K91" s="161">
        <v>15</v>
      </c>
      <c r="L91" s="165"/>
      <c r="M91" s="166"/>
    </row>
    <row r="92" spans="1:13" ht="75" customHeight="1" x14ac:dyDescent="0.3">
      <c r="A92" s="160">
        <v>45372</v>
      </c>
      <c r="B92" s="161" t="s">
        <v>491</v>
      </c>
      <c r="C92" s="161">
        <v>1437</v>
      </c>
      <c r="D92" s="161">
        <v>19723935</v>
      </c>
      <c r="E92" s="162" t="s">
        <v>415</v>
      </c>
      <c r="F92" s="162" t="s">
        <v>492</v>
      </c>
      <c r="G92" s="163">
        <v>72</v>
      </c>
      <c r="H92" s="161">
        <v>2957</v>
      </c>
      <c r="I92" s="164">
        <v>45394</v>
      </c>
      <c r="J92" s="161" t="s">
        <v>493</v>
      </c>
      <c r="K92" s="161">
        <v>15</v>
      </c>
      <c r="L92" s="165"/>
      <c r="M92" s="166"/>
    </row>
    <row r="93" spans="1:13" ht="141.6" customHeight="1" x14ac:dyDescent="0.3">
      <c r="A93" s="160">
        <v>45387</v>
      </c>
      <c r="B93" s="161" t="s">
        <v>494</v>
      </c>
      <c r="C93" s="161">
        <v>2053</v>
      </c>
      <c r="D93" s="161">
        <v>19723945</v>
      </c>
      <c r="E93" s="162" t="s">
        <v>495</v>
      </c>
      <c r="F93" s="162" t="s">
        <v>496</v>
      </c>
      <c r="G93" s="163">
        <v>2886.4</v>
      </c>
      <c r="H93" s="161">
        <v>3170</v>
      </c>
      <c r="I93" s="164">
        <v>45398</v>
      </c>
      <c r="J93" s="161" t="s">
        <v>497</v>
      </c>
      <c r="K93" s="161">
        <v>15</v>
      </c>
      <c r="L93" s="165"/>
      <c r="M93" s="166"/>
    </row>
    <row r="94" spans="1:13" ht="19.2" customHeight="1" thickBot="1" x14ac:dyDescent="0.35">
      <c r="A94" s="167"/>
      <c r="B94" s="168"/>
      <c r="C94" s="168"/>
      <c r="D94" s="168"/>
      <c r="E94" s="168" t="s">
        <v>498</v>
      </c>
      <c r="F94" s="168"/>
      <c r="G94" s="169">
        <v>15199.41</v>
      </c>
      <c r="H94" s="168"/>
      <c r="I94" s="170"/>
      <c r="J94" s="168"/>
      <c r="K94" s="168"/>
      <c r="L94" s="171"/>
      <c r="M94" s="172"/>
    </row>
    <row r="95" spans="1:13" ht="79.95" customHeight="1" thickTop="1" x14ac:dyDescent="0.3">
      <c r="A95" s="103">
        <v>45406</v>
      </c>
      <c r="B95" s="103" t="s">
        <v>499</v>
      </c>
      <c r="C95" s="92">
        <v>3177</v>
      </c>
      <c r="D95" s="93">
        <v>19723988</v>
      </c>
      <c r="E95" s="93" t="s">
        <v>500</v>
      </c>
      <c r="F95" s="94" t="s">
        <v>501</v>
      </c>
      <c r="G95" s="94">
        <v>1984</v>
      </c>
      <c r="H95" s="93">
        <v>3755</v>
      </c>
      <c r="I95" s="103">
        <v>45414</v>
      </c>
      <c r="J95" s="93" t="s">
        <v>551</v>
      </c>
      <c r="K95" s="104">
        <v>15</v>
      </c>
      <c r="L95" s="84"/>
      <c r="M95" s="97"/>
    </row>
    <row r="96" spans="1:13" ht="79.95" customHeight="1" x14ac:dyDescent="0.3">
      <c r="A96" s="101">
        <v>45406</v>
      </c>
      <c r="B96" s="103" t="s">
        <v>502</v>
      </c>
      <c r="C96" s="92">
        <v>2102</v>
      </c>
      <c r="D96" s="93">
        <v>19723989</v>
      </c>
      <c r="E96" s="93" t="s">
        <v>503</v>
      </c>
      <c r="F96" s="94" t="s">
        <v>504</v>
      </c>
      <c r="G96" s="94">
        <v>810</v>
      </c>
      <c r="H96" s="93">
        <v>3756</v>
      </c>
      <c r="I96" s="103">
        <v>45414</v>
      </c>
      <c r="J96" s="93" t="s">
        <v>552</v>
      </c>
      <c r="K96" s="104">
        <v>15</v>
      </c>
      <c r="L96" s="96"/>
      <c r="M96" s="98"/>
    </row>
    <row r="97" spans="1:13" ht="79.95" customHeight="1" x14ac:dyDescent="0.3">
      <c r="A97" s="101">
        <v>45405</v>
      </c>
      <c r="B97" s="173" t="s">
        <v>505</v>
      </c>
      <c r="C97" s="92">
        <v>3058</v>
      </c>
      <c r="D97" s="93">
        <v>19723985</v>
      </c>
      <c r="E97" s="93" t="s">
        <v>506</v>
      </c>
      <c r="F97" s="94" t="s">
        <v>507</v>
      </c>
      <c r="G97" s="94">
        <v>321.45999999999998</v>
      </c>
      <c r="H97" s="93">
        <v>3829</v>
      </c>
      <c r="I97" s="173">
        <v>45415</v>
      </c>
      <c r="J97" s="93" t="s">
        <v>553</v>
      </c>
      <c r="K97" s="95">
        <v>15</v>
      </c>
      <c r="L97" s="96"/>
      <c r="M97" s="98"/>
    </row>
    <row r="98" spans="1:13" ht="79.95" customHeight="1" x14ac:dyDescent="0.3">
      <c r="A98" s="101">
        <v>45398</v>
      </c>
      <c r="B98" s="103" t="s">
        <v>508</v>
      </c>
      <c r="C98" s="92">
        <v>455</v>
      </c>
      <c r="D98" s="93">
        <v>19723953</v>
      </c>
      <c r="E98" s="93" t="s">
        <v>509</v>
      </c>
      <c r="F98" s="94" t="s">
        <v>510</v>
      </c>
      <c r="G98" s="94">
        <v>31.88</v>
      </c>
      <c r="H98" s="93">
        <v>3940</v>
      </c>
      <c r="I98" s="103">
        <v>45419</v>
      </c>
      <c r="J98" s="93" t="s">
        <v>554</v>
      </c>
      <c r="K98" s="95">
        <v>0</v>
      </c>
      <c r="L98" s="96"/>
      <c r="M98" s="98"/>
    </row>
    <row r="99" spans="1:13" ht="79.95" customHeight="1" x14ac:dyDescent="0.3">
      <c r="A99" s="101">
        <v>45400</v>
      </c>
      <c r="B99" s="103" t="s">
        <v>511</v>
      </c>
      <c r="C99" s="92">
        <v>1851</v>
      </c>
      <c r="D99" s="93">
        <v>19723958</v>
      </c>
      <c r="E99" s="93" t="s">
        <v>512</v>
      </c>
      <c r="F99" s="94" t="s">
        <v>513</v>
      </c>
      <c r="G99" s="94">
        <v>16.829999999999998</v>
      </c>
      <c r="H99" s="93">
        <v>3941</v>
      </c>
      <c r="I99" s="103">
        <v>45419</v>
      </c>
      <c r="J99" s="93" t="s">
        <v>555</v>
      </c>
      <c r="K99" s="95">
        <v>0</v>
      </c>
      <c r="L99" s="96"/>
      <c r="M99" s="98"/>
    </row>
    <row r="100" spans="1:13" ht="79.95" customHeight="1" x14ac:dyDescent="0.3">
      <c r="A100" s="101">
        <v>45398</v>
      </c>
      <c r="B100" s="173" t="s">
        <v>514</v>
      </c>
      <c r="C100" s="92">
        <v>1187</v>
      </c>
      <c r="D100" s="93">
        <v>19723952</v>
      </c>
      <c r="E100" s="93" t="s">
        <v>515</v>
      </c>
      <c r="F100" s="94" t="s">
        <v>516</v>
      </c>
      <c r="G100" s="94">
        <v>22.5</v>
      </c>
      <c r="H100" s="93">
        <v>3942</v>
      </c>
      <c r="I100" s="173">
        <v>45419</v>
      </c>
      <c r="J100" s="93" t="s">
        <v>556</v>
      </c>
      <c r="K100" s="104">
        <v>15</v>
      </c>
      <c r="L100" s="96"/>
      <c r="M100" s="98"/>
    </row>
    <row r="101" spans="1:13" ht="79.95" customHeight="1" x14ac:dyDescent="0.3">
      <c r="A101" s="101">
        <v>45407</v>
      </c>
      <c r="B101" s="173" t="s">
        <v>517</v>
      </c>
      <c r="C101" s="92">
        <v>3457</v>
      </c>
      <c r="D101" s="93">
        <v>19723992</v>
      </c>
      <c r="E101" s="93" t="s">
        <v>518</v>
      </c>
      <c r="F101" s="94" t="s">
        <v>519</v>
      </c>
      <c r="G101" s="94">
        <v>1081.5</v>
      </c>
      <c r="H101" s="93">
        <v>3986</v>
      </c>
      <c r="I101" s="173">
        <v>45420</v>
      </c>
      <c r="J101" s="93" t="s">
        <v>557</v>
      </c>
      <c r="K101" s="104">
        <v>15</v>
      </c>
      <c r="L101" s="96"/>
      <c r="M101" s="98"/>
    </row>
    <row r="102" spans="1:13" ht="79.95" customHeight="1" x14ac:dyDescent="0.3">
      <c r="A102" s="101">
        <v>45407</v>
      </c>
      <c r="B102" s="173" t="s">
        <v>520</v>
      </c>
      <c r="C102" s="92">
        <v>1449</v>
      </c>
      <c r="D102" s="93">
        <v>19723993</v>
      </c>
      <c r="E102" s="93" t="s">
        <v>521</v>
      </c>
      <c r="F102" s="94" t="s">
        <v>522</v>
      </c>
      <c r="G102" s="94">
        <v>200</v>
      </c>
      <c r="H102" s="93">
        <v>3987</v>
      </c>
      <c r="I102" s="173">
        <v>45420</v>
      </c>
      <c r="J102" s="93" t="s">
        <v>558</v>
      </c>
      <c r="K102" s="104">
        <v>13</v>
      </c>
      <c r="L102" s="96"/>
      <c r="M102" s="98"/>
    </row>
    <row r="103" spans="1:13" ht="79.95" customHeight="1" x14ac:dyDescent="0.3">
      <c r="A103" s="101">
        <v>45407</v>
      </c>
      <c r="B103" s="173" t="s">
        <v>523</v>
      </c>
      <c r="C103" s="92">
        <v>3206</v>
      </c>
      <c r="D103" s="93">
        <v>19723991</v>
      </c>
      <c r="E103" s="93" t="s">
        <v>524</v>
      </c>
      <c r="F103" s="94" t="s">
        <v>525</v>
      </c>
      <c r="G103" s="94">
        <v>1856</v>
      </c>
      <c r="H103" s="93">
        <v>3988</v>
      </c>
      <c r="I103" s="173">
        <v>45420</v>
      </c>
      <c r="J103" s="93" t="s">
        <v>559</v>
      </c>
      <c r="K103" s="95">
        <v>15</v>
      </c>
      <c r="L103" s="96"/>
      <c r="M103" s="98"/>
    </row>
    <row r="104" spans="1:13" ht="79.95" customHeight="1" x14ac:dyDescent="0.3">
      <c r="A104" s="101">
        <v>45392</v>
      </c>
      <c r="B104" s="173" t="s">
        <v>526</v>
      </c>
      <c r="C104" s="92">
        <v>2127</v>
      </c>
      <c r="D104" s="93">
        <v>19723947</v>
      </c>
      <c r="E104" s="93" t="s">
        <v>444</v>
      </c>
      <c r="F104" s="94" t="s">
        <v>527</v>
      </c>
      <c r="G104" s="94">
        <v>147.6</v>
      </c>
      <c r="H104" s="93">
        <v>3989</v>
      </c>
      <c r="I104" s="173">
        <v>45420</v>
      </c>
      <c r="J104" s="93" t="s">
        <v>560</v>
      </c>
      <c r="K104" s="95">
        <v>15</v>
      </c>
      <c r="L104" s="96"/>
      <c r="M104" s="98"/>
    </row>
    <row r="105" spans="1:13" ht="79.95" customHeight="1" x14ac:dyDescent="0.3">
      <c r="A105" s="101">
        <v>45421</v>
      </c>
      <c r="B105" s="173" t="s">
        <v>528</v>
      </c>
      <c r="C105" s="92">
        <v>3648</v>
      </c>
      <c r="D105" s="93">
        <v>19724000</v>
      </c>
      <c r="E105" s="93" t="s">
        <v>529</v>
      </c>
      <c r="F105" s="94" t="s">
        <v>530</v>
      </c>
      <c r="G105" s="94">
        <v>618</v>
      </c>
      <c r="H105" s="93">
        <v>4283</v>
      </c>
      <c r="I105" s="173">
        <v>45428</v>
      </c>
      <c r="J105" s="93" t="s">
        <v>561</v>
      </c>
      <c r="K105" s="95">
        <v>15</v>
      </c>
      <c r="L105" s="96"/>
      <c r="M105" s="98"/>
    </row>
    <row r="106" spans="1:13" ht="79.95" customHeight="1" x14ac:dyDescent="0.3">
      <c r="A106" s="101">
        <v>45422</v>
      </c>
      <c r="B106" s="103" t="s">
        <v>531</v>
      </c>
      <c r="C106" s="92">
        <v>1340</v>
      </c>
      <c r="D106" s="93">
        <v>19724052</v>
      </c>
      <c r="E106" s="93" t="s">
        <v>532</v>
      </c>
      <c r="F106" s="94" t="s">
        <v>533</v>
      </c>
      <c r="G106" s="94">
        <v>247</v>
      </c>
      <c r="H106" s="93">
        <v>4284</v>
      </c>
      <c r="I106" s="103">
        <v>45428</v>
      </c>
      <c r="J106" s="93" t="s">
        <v>562</v>
      </c>
      <c r="K106" s="95">
        <v>15</v>
      </c>
      <c r="L106" s="96"/>
      <c r="M106" s="98"/>
    </row>
    <row r="107" spans="1:13" ht="79.95" customHeight="1" x14ac:dyDescent="0.3">
      <c r="A107" s="101">
        <v>45411</v>
      </c>
      <c r="B107" s="103" t="s">
        <v>534</v>
      </c>
      <c r="C107" s="92">
        <v>3544</v>
      </c>
      <c r="D107" s="93">
        <v>19723996</v>
      </c>
      <c r="E107" s="174" t="s">
        <v>535</v>
      </c>
      <c r="F107" s="94" t="s">
        <v>536</v>
      </c>
      <c r="G107" s="94">
        <v>1287.5</v>
      </c>
      <c r="H107" s="93">
        <v>4302</v>
      </c>
      <c r="I107" s="103">
        <v>45428</v>
      </c>
      <c r="J107" s="93" t="s">
        <v>563</v>
      </c>
      <c r="K107" s="95">
        <v>15</v>
      </c>
      <c r="L107" s="96"/>
      <c r="M107" s="98"/>
    </row>
    <row r="108" spans="1:13" ht="79.95" customHeight="1" x14ac:dyDescent="0.3">
      <c r="A108" s="101">
        <v>45415</v>
      </c>
      <c r="B108" s="103" t="s">
        <v>537</v>
      </c>
      <c r="C108" s="92">
        <v>1008</v>
      </c>
      <c r="D108" s="93">
        <v>19723997</v>
      </c>
      <c r="E108" s="174" t="s">
        <v>538</v>
      </c>
      <c r="F108" s="94" t="s">
        <v>539</v>
      </c>
      <c r="G108" s="94">
        <v>12.38</v>
      </c>
      <c r="H108" s="93">
        <v>4306</v>
      </c>
      <c r="I108" s="103">
        <v>45428</v>
      </c>
      <c r="J108" s="93" t="s">
        <v>564</v>
      </c>
      <c r="K108" s="95">
        <v>0</v>
      </c>
      <c r="L108" s="96"/>
      <c r="M108" s="98"/>
    </row>
    <row r="109" spans="1:13" ht="79.95" customHeight="1" x14ac:dyDescent="0.3">
      <c r="A109" s="101">
        <v>45426</v>
      </c>
      <c r="B109" s="103" t="s">
        <v>540</v>
      </c>
      <c r="C109" s="92">
        <v>1986</v>
      </c>
      <c r="D109" s="93">
        <v>19724054</v>
      </c>
      <c r="E109" s="174" t="s">
        <v>427</v>
      </c>
      <c r="F109" s="94" t="s">
        <v>541</v>
      </c>
      <c r="G109" s="94">
        <v>400</v>
      </c>
      <c r="H109" s="93">
        <v>4421</v>
      </c>
      <c r="I109" s="103">
        <v>45433</v>
      </c>
      <c r="J109" s="93" t="s">
        <v>565</v>
      </c>
      <c r="K109" s="95">
        <v>15</v>
      </c>
      <c r="L109" s="96"/>
      <c r="M109" s="98"/>
    </row>
    <row r="110" spans="1:13" ht="79.95" customHeight="1" x14ac:dyDescent="0.3">
      <c r="A110" s="101">
        <v>45429</v>
      </c>
      <c r="B110" s="103" t="s">
        <v>542</v>
      </c>
      <c r="C110" s="92">
        <v>2382</v>
      </c>
      <c r="D110" s="93">
        <v>19724082</v>
      </c>
      <c r="E110" s="174" t="s">
        <v>543</v>
      </c>
      <c r="F110" s="94" t="s">
        <v>544</v>
      </c>
      <c r="G110" s="94">
        <v>17.5</v>
      </c>
      <c r="H110" s="93">
        <v>4456</v>
      </c>
      <c r="I110" s="103">
        <v>45433</v>
      </c>
      <c r="J110" s="93" t="s">
        <v>566</v>
      </c>
      <c r="K110" s="95">
        <v>0</v>
      </c>
      <c r="L110" s="96"/>
      <c r="M110" s="98"/>
    </row>
    <row r="111" spans="1:13" ht="79.95" customHeight="1" x14ac:dyDescent="0.3">
      <c r="A111" s="101">
        <v>45434</v>
      </c>
      <c r="B111" s="103" t="s">
        <v>545</v>
      </c>
      <c r="C111" s="93">
        <v>3831</v>
      </c>
      <c r="D111" s="93"/>
      <c r="E111" s="174" t="s">
        <v>546</v>
      </c>
      <c r="F111" s="94" t="s">
        <v>547</v>
      </c>
      <c r="G111" s="94">
        <v>1401.16</v>
      </c>
      <c r="H111" s="93">
        <v>4562</v>
      </c>
      <c r="I111" s="103">
        <v>45435</v>
      </c>
      <c r="J111" s="93" t="s">
        <v>567</v>
      </c>
      <c r="K111" s="95">
        <v>0</v>
      </c>
      <c r="L111" s="96"/>
      <c r="M111" s="98"/>
    </row>
    <row r="112" spans="1:13" ht="79.95" customHeight="1" x14ac:dyDescent="0.3">
      <c r="A112" s="101">
        <v>45433</v>
      </c>
      <c r="B112" s="103" t="s">
        <v>548</v>
      </c>
      <c r="C112" s="92">
        <v>4209</v>
      </c>
      <c r="D112" s="93">
        <v>19724068</v>
      </c>
      <c r="E112" s="174" t="s">
        <v>549</v>
      </c>
      <c r="F112" s="94" t="s">
        <v>550</v>
      </c>
      <c r="G112" s="94">
        <v>2575</v>
      </c>
      <c r="H112" s="93">
        <v>4589</v>
      </c>
      <c r="I112" s="103">
        <v>45436</v>
      </c>
      <c r="J112" s="93" t="s">
        <v>568</v>
      </c>
      <c r="K112" s="95">
        <v>15</v>
      </c>
      <c r="L112" s="96"/>
      <c r="M112" s="98"/>
    </row>
    <row r="113" spans="1:13" ht="27" customHeight="1" thickBot="1" x14ac:dyDescent="0.35">
      <c r="A113" s="175"/>
      <c r="B113" s="175"/>
      <c r="C113" s="175"/>
      <c r="D113" s="175"/>
      <c r="E113" s="175" t="s">
        <v>569</v>
      </c>
      <c r="F113" s="175"/>
      <c r="G113" s="176">
        <f>SUM(G95:G112)</f>
        <v>13030.31</v>
      </c>
      <c r="H113" s="175"/>
      <c r="I113" s="177"/>
      <c r="J113" s="175"/>
      <c r="K113" s="175"/>
      <c r="L113" s="175"/>
      <c r="M113" s="178"/>
    </row>
    <row r="114" spans="1:13" ht="70.05" customHeight="1" thickTop="1" x14ac:dyDescent="0.3">
      <c r="A114" s="188">
        <v>45432</v>
      </c>
      <c r="B114" s="198" t="s">
        <v>572</v>
      </c>
      <c r="C114" s="199">
        <v>1453</v>
      </c>
      <c r="D114" s="199">
        <v>19724065</v>
      </c>
      <c r="E114" s="189" t="s">
        <v>573</v>
      </c>
      <c r="F114" s="201" t="s">
        <v>574</v>
      </c>
      <c r="G114" s="202">
        <v>33</v>
      </c>
      <c r="H114" s="201">
        <v>4869</v>
      </c>
      <c r="I114" s="203">
        <v>45446</v>
      </c>
      <c r="J114" s="201" t="s">
        <v>575</v>
      </c>
      <c r="K114" s="204">
        <v>0</v>
      </c>
      <c r="L114" s="205"/>
      <c r="M114" s="206"/>
    </row>
    <row r="115" spans="1:13" ht="70.05" customHeight="1" x14ac:dyDescent="0.3">
      <c r="A115" s="190">
        <v>45433</v>
      </c>
      <c r="B115" s="200" t="s">
        <v>576</v>
      </c>
      <c r="C115" s="195">
        <v>2902</v>
      </c>
      <c r="D115" s="195">
        <v>19724067</v>
      </c>
      <c r="E115" s="192" t="s">
        <v>577</v>
      </c>
      <c r="F115" s="207" t="s">
        <v>578</v>
      </c>
      <c r="G115" s="208">
        <v>31.25</v>
      </c>
      <c r="H115" s="207">
        <v>4877</v>
      </c>
      <c r="I115" s="209">
        <v>45446</v>
      </c>
      <c r="J115" s="207" t="s">
        <v>579</v>
      </c>
      <c r="K115" s="95">
        <v>0</v>
      </c>
      <c r="L115" s="96"/>
      <c r="M115" s="98"/>
    </row>
    <row r="116" spans="1:13" ht="70.05" customHeight="1" x14ac:dyDescent="0.3">
      <c r="A116" s="193">
        <v>45432</v>
      </c>
      <c r="B116" s="200" t="s">
        <v>580</v>
      </c>
      <c r="C116" s="195">
        <v>4084</v>
      </c>
      <c r="D116" s="195">
        <v>19724085</v>
      </c>
      <c r="E116" s="192" t="s">
        <v>581</v>
      </c>
      <c r="F116" s="207" t="s">
        <v>582</v>
      </c>
      <c r="G116" s="210">
        <v>2083.33</v>
      </c>
      <c r="H116" s="207">
        <v>4878</v>
      </c>
      <c r="I116" s="209">
        <v>45446</v>
      </c>
      <c r="J116" s="207" t="s">
        <v>583</v>
      </c>
      <c r="K116" s="95">
        <v>15</v>
      </c>
      <c r="L116" s="96"/>
      <c r="M116" s="98"/>
    </row>
    <row r="117" spans="1:13" ht="70.05" customHeight="1" x14ac:dyDescent="0.3">
      <c r="A117" s="190">
        <v>45432</v>
      </c>
      <c r="B117" s="200" t="s">
        <v>584</v>
      </c>
      <c r="C117" s="195">
        <v>1005</v>
      </c>
      <c r="D117" s="195">
        <v>19724088</v>
      </c>
      <c r="E117" s="192" t="s">
        <v>585</v>
      </c>
      <c r="F117" s="207" t="s">
        <v>586</v>
      </c>
      <c r="G117" s="208">
        <v>30.4</v>
      </c>
      <c r="H117" s="207">
        <v>4879</v>
      </c>
      <c r="I117" s="209">
        <v>45446</v>
      </c>
      <c r="J117" s="207" t="s">
        <v>587</v>
      </c>
      <c r="K117" s="95">
        <v>15</v>
      </c>
      <c r="L117" s="96"/>
      <c r="M117" s="98"/>
    </row>
    <row r="118" spans="1:13" ht="70.05" customHeight="1" x14ac:dyDescent="0.3">
      <c r="A118" s="190">
        <v>45440</v>
      </c>
      <c r="B118" s="200" t="s">
        <v>588</v>
      </c>
      <c r="C118" s="195">
        <v>1008</v>
      </c>
      <c r="D118" s="195">
        <v>19724022</v>
      </c>
      <c r="E118" s="192" t="s">
        <v>538</v>
      </c>
      <c r="F118" s="207" t="s">
        <v>589</v>
      </c>
      <c r="G118" s="208">
        <v>38.409999999999997</v>
      </c>
      <c r="H118" s="207">
        <v>4902</v>
      </c>
      <c r="I118" s="209">
        <v>45447</v>
      </c>
      <c r="J118" s="207" t="s">
        <v>590</v>
      </c>
      <c r="K118" s="95">
        <v>0</v>
      </c>
      <c r="L118" s="96"/>
      <c r="M118" s="98"/>
    </row>
    <row r="119" spans="1:13" ht="70.05" customHeight="1" x14ac:dyDescent="0.3">
      <c r="A119" s="193">
        <v>45455</v>
      </c>
      <c r="B119" s="200" t="s">
        <v>591</v>
      </c>
      <c r="C119" s="195">
        <v>4545</v>
      </c>
      <c r="D119" s="195">
        <v>19724027</v>
      </c>
      <c r="E119" s="192" t="s">
        <v>592</v>
      </c>
      <c r="F119" s="207" t="s">
        <v>593</v>
      </c>
      <c r="G119" s="210">
        <v>83.32</v>
      </c>
      <c r="H119" s="207">
        <v>5737</v>
      </c>
      <c r="I119" s="209">
        <v>45463</v>
      </c>
      <c r="J119" s="207" t="s">
        <v>594</v>
      </c>
      <c r="K119" s="95">
        <v>15</v>
      </c>
      <c r="L119" s="96"/>
      <c r="M119" s="98"/>
    </row>
    <row r="120" spans="1:13" ht="70.05" customHeight="1" x14ac:dyDescent="0.3">
      <c r="A120" s="193">
        <v>45448</v>
      </c>
      <c r="B120" s="200" t="s">
        <v>595</v>
      </c>
      <c r="C120" s="195">
        <v>3491</v>
      </c>
      <c r="D120" s="195">
        <v>19724023</v>
      </c>
      <c r="E120" s="192" t="s">
        <v>596</v>
      </c>
      <c r="F120" s="207" t="s">
        <v>597</v>
      </c>
      <c r="G120" s="210">
        <v>72</v>
      </c>
      <c r="H120" s="207">
        <v>5743</v>
      </c>
      <c r="I120" s="209">
        <v>45463</v>
      </c>
      <c r="J120" s="207" t="s">
        <v>598</v>
      </c>
      <c r="K120" s="95">
        <v>0</v>
      </c>
      <c r="L120" s="96"/>
      <c r="M120" s="98"/>
    </row>
    <row r="121" spans="1:13" ht="70.05" customHeight="1" x14ac:dyDescent="0.3">
      <c r="A121" s="193">
        <v>45432</v>
      </c>
      <c r="B121" s="200" t="s">
        <v>599</v>
      </c>
      <c r="C121" s="195">
        <v>1005</v>
      </c>
      <c r="D121" s="195">
        <v>19724088</v>
      </c>
      <c r="E121" s="192" t="s">
        <v>600</v>
      </c>
      <c r="F121" s="207" t="s">
        <v>601</v>
      </c>
      <c r="G121" s="210">
        <v>60.8</v>
      </c>
      <c r="H121" s="207">
        <v>5823</v>
      </c>
      <c r="I121" s="209">
        <v>45464</v>
      </c>
      <c r="J121" s="207" t="s">
        <v>602</v>
      </c>
      <c r="K121" s="95">
        <v>15</v>
      </c>
      <c r="L121" s="96"/>
      <c r="M121" s="98"/>
    </row>
    <row r="122" spans="1:13" ht="70.05" customHeight="1" x14ac:dyDescent="0.3">
      <c r="A122" s="193">
        <v>45463</v>
      </c>
      <c r="B122" s="200" t="s">
        <v>603</v>
      </c>
      <c r="C122" s="195">
        <v>3584</v>
      </c>
      <c r="D122" s="195">
        <v>19724106</v>
      </c>
      <c r="E122" s="192" t="s">
        <v>604</v>
      </c>
      <c r="F122" s="207" t="s">
        <v>605</v>
      </c>
      <c r="G122" s="210">
        <v>27.5</v>
      </c>
      <c r="H122" s="207">
        <v>6053</v>
      </c>
      <c r="I122" s="209">
        <v>45470</v>
      </c>
      <c r="J122" s="207" t="s">
        <v>606</v>
      </c>
      <c r="K122" s="95">
        <v>0</v>
      </c>
      <c r="L122" s="96"/>
      <c r="M122" s="98"/>
    </row>
    <row r="123" spans="1:13" ht="70.05" customHeight="1" x14ac:dyDescent="0.3">
      <c r="A123" s="193">
        <v>45464</v>
      </c>
      <c r="B123" s="200" t="s">
        <v>607</v>
      </c>
      <c r="C123" s="195">
        <v>2663</v>
      </c>
      <c r="D123" s="195">
        <v>19724122</v>
      </c>
      <c r="E123" s="192" t="s">
        <v>608</v>
      </c>
      <c r="F123" s="207" t="s">
        <v>609</v>
      </c>
      <c r="G123" s="210">
        <v>51.5</v>
      </c>
      <c r="H123" s="207">
        <v>6054</v>
      </c>
      <c r="I123" s="209">
        <v>45470</v>
      </c>
      <c r="J123" s="207" t="s">
        <v>610</v>
      </c>
      <c r="K123" s="95">
        <v>15</v>
      </c>
      <c r="L123" s="96"/>
      <c r="M123" s="98"/>
    </row>
    <row r="124" spans="1:13" ht="70.05" customHeight="1" x14ac:dyDescent="0.3">
      <c r="A124" s="193">
        <v>45464</v>
      </c>
      <c r="B124" s="200" t="s">
        <v>611</v>
      </c>
      <c r="C124" s="195">
        <v>5132</v>
      </c>
      <c r="D124" s="195">
        <v>19724123</v>
      </c>
      <c r="E124" s="192" t="s">
        <v>612</v>
      </c>
      <c r="F124" s="207" t="s">
        <v>613</v>
      </c>
      <c r="G124" s="210">
        <v>69.45</v>
      </c>
      <c r="H124" s="207">
        <v>6055</v>
      </c>
      <c r="I124" s="209">
        <v>45470</v>
      </c>
      <c r="J124" s="207" t="s">
        <v>614</v>
      </c>
      <c r="K124" s="95">
        <v>15</v>
      </c>
      <c r="L124" s="96"/>
      <c r="M124" s="98"/>
    </row>
    <row r="125" spans="1:13" ht="70.05" customHeight="1" x14ac:dyDescent="0.3">
      <c r="A125" s="190">
        <v>45464</v>
      </c>
      <c r="B125" s="200" t="s">
        <v>615</v>
      </c>
      <c r="C125" s="195">
        <v>1340</v>
      </c>
      <c r="D125" s="195">
        <v>19724125</v>
      </c>
      <c r="E125" s="192" t="s">
        <v>616</v>
      </c>
      <c r="F125" s="207" t="s">
        <v>617</v>
      </c>
      <c r="G125" s="208">
        <v>103</v>
      </c>
      <c r="H125" s="207">
        <v>6056</v>
      </c>
      <c r="I125" s="209">
        <v>45470</v>
      </c>
      <c r="J125" s="207" t="s">
        <v>618</v>
      </c>
      <c r="K125" s="95">
        <v>15</v>
      </c>
      <c r="L125" s="96"/>
      <c r="M125" s="98"/>
    </row>
    <row r="126" spans="1:13" ht="70.05" customHeight="1" x14ac:dyDescent="0.3">
      <c r="A126" s="190">
        <v>45461</v>
      </c>
      <c r="B126" s="200" t="s">
        <v>619</v>
      </c>
      <c r="C126" s="195">
        <v>2522</v>
      </c>
      <c r="D126" s="195">
        <v>19724044</v>
      </c>
      <c r="E126" s="192" t="s">
        <v>620</v>
      </c>
      <c r="F126" s="207" t="s">
        <v>621</v>
      </c>
      <c r="G126" s="208">
        <v>61.88</v>
      </c>
      <c r="H126" s="211">
        <v>6063</v>
      </c>
      <c r="I126" s="209">
        <v>45470</v>
      </c>
      <c r="J126" s="207" t="s">
        <v>622</v>
      </c>
      <c r="K126" s="95">
        <v>15</v>
      </c>
      <c r="L126" s="96"/>
      <c r="M126" s="98"/>
    </row>
    <row r="127" spans="1:13" ht="28.8" customHeight="1" thickBot="1" x14ac:dyDescent="0.35">
      <c r="A127" s="195"/>
      <c r="B127" s="195"/>
      <c r="C127" s="195"/>
      <c r="D127" s="195"/>
      <c r="E127" s="194" t="s">
        <v>623</v>
      </c>
      <c r="F127" s="175"/>
      <c r="G127" s="176">
        <f>SUM(G114:G126)</f>
        <v>2745.84</v>
      </c>
      <c r="H127" s="175"/>
      <c r="I127" s="177"/>
      <c r="J127" s="175"/>
      <c r="K127" s="175"/>
      <c r="L127" s="175"/>
      <c r="M127" s="178"/>
    </row>
    <row r="128" spans="1:13" ht="27" customHeight="1" thickTop="1" x14ac:dyDescent="0.3">
      <c r="A128" s="194"/>
      <c r="B128" s="194"/>
      <c r="C128" s="194"/>
      <c r="D128" s="194"/>
      <c r="E128" s="194"/>
      <c r="F128" s="212"/>
      <c r="G128" s="213"/>
      <c r="H128" s="212"/>
      <c r="I128" s="214"/>
      <c r="J128" s="212"/>
      <c r="K128" s="212"/>
      <c r="L128" s="212"/>
      <c r="M128" s="215"/>
    </row>
    <row r="129" spans="1:13" ht="17.399999999999999" customHeight="1" x14ac:dyDescent="0.3">
      <c r="A129" s="191"/>
      <c r="B129" s="191"/>
      <c r="C129" s="191"/>
      <c r="D129" s="191"/>
      <c r="E129" s="195"/>
      <c r="F129" s="215"/>
      <c r="G129" s="216"/>
      <c r="H129" s="215"/>
      <c r="I129" s="217"/>
      <c r="J129" s="215"/>
      <c r="K129" s="215"/>
      <c r="L129" s="215"/>
      <c r="M129" s="215"/>
    </row>
    <row r="130" spans="1:13" ht="17.399999999999999" customHeight="1" x14ac:dyDescent="0.3">
      <c r="A130" s="196"/>
      <c r="B130" s="196"/>
      <c r="C130" s="196"/>
      <c r="D130" s="196"/>
      <c r="E130" s="197"/>
      <c r="F130" s="218"/>
      <c r="G130" s="219"/>
      <c r="H130" s="218"/>
      <c r="I130" s="220"/>
      <c r="J130" s="218"/>
      <c r="K130" s="218"/>
      <c r="L130" s="218"/>
      <c r="M130" s="218"/>
    </row>
    <row r="131" spans="1:13" ht="28.8" customHeight="1" thickBot="1" x14ac:dyDescent="0.35">
      <c r="A131" s="221"/>
      <c r="B131" s="221"/>
      <c r="C131" s="221"/>
      <c r="D131" s="221"/>
      <c r="E131" s="222" t="s">
        <v>571</v>
      </c>
      <c r="F131" s="223"/>
      <c r="G131" s="224">
        <f>+G78+G76+G81+G94+G113+G127</f>
        <v>86701.819999999992</v>
      </c>
      <c r="H131" s="221"/>
      <c r="I131" s="225"/>
      <c r="J131" s="221"/>
      <c r="K131" s="221"/>
      <c r="L131" s="221"/>
      <c r="M131" s="221"/>
    </row>
    <row r="132" spans="1:13" ht="15" customHeight="1" thickTop="1" x14ac:dyDescent="0.3">
      <c r="I132" s="85"/>
    </row>
    <row r="133" spans="1:13" ht="15" customHeight="1" x14ac:dyDescent="0.3">
      <c r="I133" s="85"/>
    </row>
    <row r="134" spans="1:13" ht="15" customHeight="1" x14ac:dyDescent="0.3">
      <c r="G134" s="1"/>
      <c r="I134" s="85"/>
    </row>
    <row r="135" spans="1:13" ht="15" customHeight="1" x14ac:dyDescent="0.3">
      <c r="F135" s="109"/>
      <c r="I135" s="85"/>
    </row>
    <row r="136" spans="1:13" ht="15" customHeight="1" x14ac:dyDescent="0.3">
      <c r="F136" s="109"/>
      <c r="G136" s="187" t="s">
        <v>192</v>
      </c>
      <c r="H136" s="187"/>
      <c r="I136" s="187"/>
      <c r="J136" s="187"/>
      <c r="K136" s="187"/>
      <c r="L136" s="86" t="s">
        <v>188</v>
      </c>
    </row>
    <row r="137" spans="1:13" ht="15" customHeight="1" x14ac:dyDescent="0.3">
      <c r="F137" s="109"/>
      <c r="G137" s="75">
        <v>0</v>
      </c>
      <c r="H137" s="87" t="s">
        <v>193</v>
      </c>
      <c r="I137" s="88"/>
      <c r="J137" s="89"/>
      <c r="K137" s="90">
        <f>13025.43+1685.06+1479.75+202.16</f>
        <v>16392.400000000001</v>
      </c>
      <c r="L137" s="90"/>
    </row>
    <row r="138" spans="1:13" ht="15" customHeight="1" x14ac:dyDescent="0.3">
      <c r="F138" s="109"/>
      <c r="G138" s="74">
        <v>9</v>
      </c>
      <c r="H138" s="87" t="s">
        <v>194</v>
      </c>
      <c r="I138" s="88"/>
      <c r="J138" s="89"/>
      <c r="K138" s="90">
        <v>3257.77</v>
      </c>
      <c r="L138" s="90"/>
    </row>
    <row r="139" spans="1:13" ht="15" customHeight="1" x14ac:dyDescent="0.3">
      <c r="F139" s="109"/>
      <c r="G139" s="74">
        <v>13</v>
      </c>
      <c r="H139" s="87" t="s">
        <v>195</v>
      </c>
      <c r="I139" s="88"/>
      <c r="J139" s="89"/>
      <c r="K139" s="90">
        <f>52.92+200</f>
        <v>252.92000000000002</v>
      </c>
      <c r="L139" s="90"/>
    </row>
    <row r="140" spans="1:13" ht="15" customHeight="1" x14ac:dyDescent="0.3">
      <c r="F140" s="109"/>
      <c r="G140" s="74">
        <v>15</v>
      </c>
      <c r="H140" s="87" t="s">
        <v>197</v>
      </c>
      <c r="I140" s="88"/>
      <c r="J140" s="89"/>
      <c r="K140" s="90">
        <f>32324.75+246+13514.35+11350.56+2543.68</f>
        <v>59979.34</v>
      </c>
      <c r="L140" s="90"/>
    </row>
    <row r="141" spans="1:13" ht="15" customHeight="1" x14ac:dyDescent="0.3">
      <c r="F141" s="109"/>
      <c r="G141" s="74">
        <v>18</v>
      </c>
      <c r="H141" s="87" t="s">
        <v>335</v>
      </c>
      <c r="I141" s="88"/>
      <c r="J141" s="89"/>
      <c r="K141" s="90">
        <f>6745.14+74.25</f>
        <v>6819.39</v>
      </c>
      <c r="L141" s="90"/>
    </row>
    <row r="142" spans="1:13" ht="15" customHeight="1" x14ac:dyDescent="0.3">
      <c r="F142" s="109"/>
      <c r="G142" s="76">
        <v>19</v>
      </c>
      <c r="H142" s="87" t="s">
        <v>196</v>
      </c>
      <c r="I142" s="88"/>
      <c r="J142" s="89"/>
      <c r="K142" s="90"/>
      <c r="L142" s="90"/>
    </row>
    <row r="143" spans="1:13" ht="15" customHeight="1" x14ac:dyDescent="0.3">
      <c r="F143" s="109"/>
      <c r="G143" s="110"/>
      <c r="H143" s="111"/>
      <c r="I143" s="88"/>
      <c r="J143" s="89"/>
      <c r="K143" s="112">
        <f>SUBTOTAL(9,K137:K142)</f>
        <v>86701.819999999992</v>
      </c>
      <c r="L143" s="112">
        <f>SUBTOTAL(9,L137:L142)</f>
        <v>0</v>
      </c>
    </row>
    <row r="144" spans="1:13" ht="15" customHeight="1" x14ac:dyDescent="0.3">
      <c r="F144" s="109"/>
      <c r="I144" s="85"/>
      <c r="K144" s="1"/>
    </row>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15" customHeight="1" x14ac:dyDescent="0.3"/>
    <row r="369" ht="15" customHeight="1" x14ac:dyDescent="0.3"/>
    <row r="370" ht="15" customHeight="1" x14ac:dyDescent="0.3"/>
    <row r="371" ht="15" customHeight="1" x14ac:dyDescent="0.3"/>
    <row r="372" ht="15" customHeight="1" x14ac:dyDescent="0.3"/>
    <row r="373" ht="15" customHeight="1" x14ac:dyDescent="0.3"/>
    <row r="374" ht="15" customHeight="1" x14ac:dyDescent="0.3"/>
    <row r="375" ht="15" customHeight="1" x14ac:dyDescent="0.3"/>
    <row r="376" ht="15" customHeight="1" x14ac:dyDescent="0.3"/>
    <row r="377" ht="15" customHeight="1" x14ac:dyDescent="0.3"/>
    <row r="378" ht="15" customHeight="1" x14ac:dyDescent="0.3"/>
    <row r="379" ht="15" customHeight="1" x14ac:dyDescent="0.3"/>
    <row r="380" ht="15" customHeight="1" x14ac:dyDescent="0.3"/>
    <row r="381" ht="15" customHeight="1" x14ac:dyDescent="0.3"/>
    <row r="382" ht="15" customHeight="1" x14ac:dyDescent="0.3"/>
    <row r="383" ht="15" customHeight="1" x14ac:dyDescent="0.3"/>
    <row r="384" ht="15" customHeight="1" x14ac:dyDescent="0.3"/>
    <row r="385" ht="15" customHeight="1" x14ac:dyDescent="0.3"/>
    <row r="386" ht="15" customHeight="1" x14ac:dyDescent="0.3"/>
    <row r="387" ht="15" customHeight="1" x14ac:dyDescent="0.3"/>
    <row r="388" ht="15" customHeight="1" x14ac:dyDescent="0.3"/>
    <row r="389" ht="15" customHeight="1" x14ac:dyDescent="0.3"/>
    <row r="390" ht="15" customHeight="1" x14ac:dyDescent="0.3"/>
    <row r="391" ht="15" customHeight="1" x14ac:dyDescent="0.3"/>
    <row r="392" ht="15" customHeight="1" x14ac:dyDescent="0.3"/>
    <row r="393" ht="15" customHeight="1" x14ac:dyDescent="0.3"/>
    <row r="394" ht="15" customHeight="1" x14ac:dyDescent="0.3"/>
    <row r="395" ht="15" customHeight="1" x14ac:dyDescent="0.3"/>
    <row r="396" ht="15" customHeight="1" x14ac:dyDescent="0.3"/>
    <row r="397" ht="15" customHeight="1" x14ac:dyDescent="0.3"/>
    <row r="398" ht="15" customHeight="1" x14ac:dyDescent="0.3"/>
    <row r="399" ht="15" customHeight="1" x14ac:dyDescent="0.3"/>
    <row r="400" ht="15" customHeight="1" x14ac:dyDescent="0.3"/>
    <row r="401" ht="15" customHeight="1" x14ac:dyDescent="0.3"/>
    <row r="402" ht="15" customHeight="1" x14ac:dyDescent="0.3"/>
    <row r="403" ht="15" customHeight="1" x14ac:dyDescent="0.3"/>
    <row r="404" ht="15" customHeight="1" x14ac:dyDescent="0.3"/>
    <row r="405" ht="15" customHeight="1" x14ac:dyDescent="0.3"/>
    <row r="406" ht="15" customHeight="1" x14ac:dyDescent="0.3"/>
    <row r="407" ht="15" customHeight="1" x14ac:dyDescent="0.3"/>
    <row r="408" ht="15" customHeight="1" x14ac:dyDescent="0.3"/>
    <row r="409" ht="15" customHeight="1" x14ac:dyDescent="0.3"/>
    <row r="410" ht="15" customHeight="1" x14ac:dyDescent="0.3"/>
  </sheetData>
  <autoFilter ref="A7:M421"/>
  <mergeCells count="5">
    <mergeCell ref="A1:D1"/>
    <mergeCell ref="A2:D2"/>
    <mergeCell ref="A3:D3"/>
    <mergeCell ref="A6:M6"/>
    <mergeCell ref="G136:K136"/>
  </mergeCells>
  <pageMargins left="1.1023622047244095" right="0" top="0.74803149606299213" bottom="0"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ABRIL 2024</vt:lpstr>
      <vt:lpstr>'||'!Área_de_impresión</vt:lpstr>
      <vt:lpstr>'ABRIL 2024'!Área_de_impresión</vt:lpstr>
      <vt:lpstr>'||'!Títulos_a_imprimir</vt:lpstr>
      <vt:lpstr>'ABRIL 2024'!Títulos_a_imprimir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2024-07-12T19:59:51Z</cp:lastPrinted>
  <dcterms:created xsi:type="dcterms:W3CDTF">2011-02-22T16:45:26Z</dcterms:created>
  <dcterms:modified xsi:type="dcterms:W3CDTF">2024-07-12T20:00:02Z</dcterms:modified>
</cp:coreProperties>
</file>