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ABRIL 2024" sheetId="99" r:id="rId2"/>
  </sheets>
  <definedNames>
    <definedName name="_xlnm._FilterDatabase" localSheetId="1" hidden="1">'ABRIL 2024'!$A$7:$M$399</definedName>
    <definedName name="_xlnm.Print_Area" localSheetId="0">'||'!$B$4:$Q$35</definedName>
    <definedName name="_xlnm.Print_Area" localSheetId="1">'ABRIL 2024'!$A$82:$M$99</definedName>
    <definedName name="_xlnm.Print_Titles" localSheetId="0">'||'!$1:$3</definedName>
    <definedName name="_xlnm.Print_Titles" localSheetId="1">'ABRIL 2024'!$1:$7</definedName>
  </definedNames>
  <calcPr calcId="144525"/>
</workbook>
</file>

<file path=xl/calcChain.xml><?xml version="1.0" encoding="utf-8"?>
<calcChain xmlns="http://schemas.openxmlformats.org/spreadsheetml/2006/main">
  <c r="K108" i="99" l="1"/>
  <c r="K105" i="99"/>
  <c r="G81" i="99" l="1"/>
  <c r="K109" i="99" l="1"/>
  <c r="G78" i="99"/>
  <c r="L111" i="99" l="1"/>
  <c r="K111" i="99"/>
  <c r="G76" i="99"/>
  <c r="G99" i="99" s="1"/>
  <c r="J34" i="96" l="1"/>
</calcChain>
</file>

<file path=xl/sharedStrings.xml><?xml version="1.0" encoding="utf-8"?>
<sst xmlns="http://schemas.openxmlformats.org/spreadsheetml/2006/main" count="630" uniqueCount="501">
  <si>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</si>
  <si>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</si>
  <si>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</si>
  <si>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</si>
  <si>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</si>
  <si>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</si>
  <si>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</si>
  <si>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</si>
  <si>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</si>
  <si>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</si>
  <si>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</si>
  <si>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</si>
  <si>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</si>
  <si>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</si>
  <si>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</si>
  <si>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</si>
  <si>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</si>
  <si>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</si>
  <si>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</si>
  <si>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</si>
  <si>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</si>
  <si>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</si>
  <si>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</si>
  <si>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</si>
  <si>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</si>
  <si>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</si>
  <si>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</si>
  <si>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</si>
  <si>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</si>
  <si>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</si>
  <si>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</si>
  <si>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</si>
  <si>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</si>
  <si>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</si>
  <si>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</si>
  <si>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</si>
  <si>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</si>
  <si>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</si>
  <si>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</si>
  <si>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</si>
  <si>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</si>
  <si>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</si>
  <si>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</si>
  <si>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</si>
  <si>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</si>
  <si>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</si>
  <si>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</si>
  <si>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</si>
  <si>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</si>
  <si>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</si>
  <si>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</si>
  <si>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</si>
  <si>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</si>
  <si>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</si>
  <si>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</si>
  <si>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</si>
  <si>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</si>
  <si>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</si>
  <si>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</si>
  <si>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</si>
  <si>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</si>
  <si>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</si>
  <si>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</si>
  <si>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</si>
  <si>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</si>
  <si>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</si>
  <si>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</si>
  <si>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</si>
  <si>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</si>
  <si>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</si>
  <si>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</si>
  <si>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</si>
  <si>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</si>
  <si>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</si>
  <si>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</si>
  <si>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</si>
  <si>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</si>
  <si>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</si>
  <si>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</si>
  <si>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</si>
  <si>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</si>
  <si>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</si>
  <si>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</si>
  <si>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</si>
  <si>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</si>
  <si>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</si>
  <si>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</si>
  <si>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</si>
  <si>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</si>
  <si>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</si>
  <si>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</si>
  <si>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</si>
  <si>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</si>
  <si>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</si>
  <si>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</si>
  <si>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</si>
  <si>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</si>
  <si>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</si>
  <si>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</si>
  <si>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</si>
  <si>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</si>
  <si>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</si>
  <si>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</si>
  <si>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</si>
  <si>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</si>
  <si>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</si>
  <si>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</si>
  <si>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</si>
  <si>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</si>
  <si>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</si>
  <si>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</si>
  <si>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</si>
  <si>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</si>
  <si>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</si>
  <si>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</si>
  <si>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</si>
  <si>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</si>
  <si>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</si>
  <si>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</si>
  <si>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</si>
  <si>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</si>
  <si>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</si>
  <si>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</si>
  <si>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</si>
  <si>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</si>
  <si>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</si>
  <si>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</si>
  <si>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</si>
  <si>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</si>
  <si>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</si>
  <si>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</si>
  <si>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</si>
  <si>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</si>
  <si>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</si>
  <si>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</si>
  <si>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</si>
  <si>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</si>
  <si>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</si>
  <si>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</si>
  <si>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</si>
  <si>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</si>
  <si>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</si>
  <si>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</si>
  <si>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</si>
  <si>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</si>
  <si>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</si>
  <si>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</si>
  <si>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</si>
  <si>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</si>
  <si>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</si>
  <si>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</si>
  <si>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</si>
  <si>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</si>
  <si>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</si>
  <si>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</si>
  <si>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</si>
  <si>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</si>
  <si>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</si>
  <si>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</si>
  <si>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</si>
  <si>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</si>
  <si>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</si>
  <si>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</si>
  <si>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</si>
  <si>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</si>
  <si>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</si>
  <si>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</si>
  <si>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</si>
  <si>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</si>
  <si>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</si>
  <si>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</si>
  <si>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</si>
  <si>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</si>
  <si>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</si>
  <si>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</si>
  <si>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</si>
  <si>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</si>
  <si>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</si>
  <si>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</si>
  <si>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</si>
  <si>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</si>
  <si>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</si>
  <si>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</si>
  <si>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</si>
  <si>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</si>
  <si>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</si>
  <si>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</si>
  <si>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</si>
  <si>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</si>
  <si>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</si>
  <si>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</si>
  <si>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</si>
  <si>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</si>
  <si>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</si>
  <si>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</si>
  <si>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</si>
  <si>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</si>
  <si>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</si>
  <si>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</si>
  <si>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</si>
  <si>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</si>
  <si>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</si>
  <si>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</si>
  <si>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</si>
  <si>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</si>
  <si>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</si>
  <si>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</si>
  <si>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</si>
  <si>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</si>
  <si>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</si>
  <si>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</si>
  <si>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</si>
  <si>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</si>
  <si>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</si>
  <si>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</si>
  <si>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</si>
  <si>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</si>
  <si>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</si>
  <si>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</si>
  <si>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</si>
  <si>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</si>
  <si>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</si>
  <si>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</si>
  <si>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</si>
  <si>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</si>
  <si>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</si>
  <si>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</si>
  <si>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</si>
  <si>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</si>
  <si>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</si>
  <si>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</si>
  <si>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</si>
  <si>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</si>
  <si>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</si>
  <si>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</si>
  <si>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</si>
  <si>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</si>
  <si>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</si>
  <si>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</si>
  <si>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</si>
  <si>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</si>
  <si>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</si>
  <si>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</si>
  <si>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</si>
  <si>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</si>
  <si>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</si>
  <si>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</si>
  <si>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</si>
  <si>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</si>
  <si>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</si>
  <si>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</si>
  <si>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</si>
  <si>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</si>
  <si>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</si>
  <si>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</si>
  <si>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</si>
  <si>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</si>
  <si>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</si>
  <si>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</si>
  <si>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</si>
  <si>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</si>
  <si>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</si>
  <si>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</si>
  <si>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</si>
  <si>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</si>
  <si>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</si>
  <si>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</si>
  <si>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</si>
  <si>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</si>
  <si>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</si>
  <si>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</si>
  <si>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</si>
  <si>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</si>
  <si>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</si>
  <si>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</si>
  <si>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</si>
  <si>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</si>
  <si>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</si>
  <si>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</si>
  <si>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</si>
  <si>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</si>
  <si>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</si>
  <si>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</si>
  <si>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</si>
  <si>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</si>
  <si>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</si>
  <si>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</si>
  <si>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</si>
  <si>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</si>
  <si>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</si>
  <si>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</si>
  <si>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</si>
  <si>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</si>
  <si>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</si>
  <si>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</si>
  <si>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</si>
  <si>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</si>
  <si>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</si>
  <si>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</si>
  <si>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</si>
  <si>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</si>
  <si>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</si>
  <si>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</si>
  <si>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</si>
  <si>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</si>
  <si>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</si>
  <si>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</si>
  <si>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</si>
  <si>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</si>
  <si>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</si>
  <si>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</si>
  <si>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</si>
  <si>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</si>
  <si>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</si>
  <si>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</si>
  <si>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</si>
  <si>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</si>
  <si>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</si>
  <si>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</si>
  <si>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</si>
  <si>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</si>
  <si>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</si>
  <si>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</si>
  <si>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</si>
  <si>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</si>
  <si>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</si>
  <si>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</si>
  <si>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</si>
  <si>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</si>
  <si>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</si>
  <si>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</si>
  <si>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</si>
  <si>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</si>
  <si>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</si>
  <si>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</si>
  <si>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</si>
  <si>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</si>
  <si>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</si>
  <si>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</si>
  <si>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</si>
  <si>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</si>
  <si>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</si>
  <si>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</si>
  <si>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</si>
  <si>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</si>
  <si>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</si>
  <si>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</si>
  <si>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</si>
  <si>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</si>
  <si>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</si>
  <si>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</si>
  <si>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</si>
  <si>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</si>
  <si>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</si>
  <si>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</si>
  <si>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</si>
  <si>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</si>
  <si>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</si>
  <si>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</si>
  <si>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</si>
  <si>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</si>
  <si>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</si>
  <si>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</si>
  <si>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</si>
  <si>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</si>
  <si>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</si>
  <si>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</si>
  <si>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</si>
  <si>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</si>
  <si>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</si>
  <si>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</si>
  <si>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</si>
  <si>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</si>
  <si>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</si>
  <si>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</si>
  <si>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</si>
  <si>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</si>
  <si>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</si>
  <si>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</si>
  <si>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</si>
  <si>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</si>
  <si>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</si>
  <si>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</si>
  <si>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</si>
  <si>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</si>
  <si>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</si>
  <si>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</si>
  <si>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</si>
  <si>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</si>
  <si>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</si>
  <si>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</si>
  <si>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</si>
  <si>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</si>
  <si>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</si>
  <si>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</si>
  <si>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</si>
  <si>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</si>
  <si>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</si>
  <si>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</si>
  <si>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</si>
  <si>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</si>
  <si>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</si>
  <si>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</si>
  <si>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</si>
  <si>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</si>
  <si>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</si>
  <si>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</si>
  <si>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</si>
  <si>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</si>
  <si>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</si>
  <si>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</si>
  <si>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</si>
  <si>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</si>
  <si>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</si>
  <si>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</si>
  <si>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</si>
  <si>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</si>
  <si>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</si>
  <si>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</si>
  <si>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</si>
  <si>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</si>
  <si>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</si>
  <si>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</si>
  <si>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</si>
  <si>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</si>
  <si>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</si>
  <si>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</si>
  <si>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</si>
  <si>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</si>
  <si>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</si>
  <si>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</si>
  <si>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</si>
  <si>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</si>
  <si>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</si>
  <si>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</si>
  <si>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</si>
  <si>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</si>
  <si>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</si>
  <si>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</si>
  <si>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</si>
  <si>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</si>
  <si>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</si>
  <si>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</si>
  <si>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172-2-3</t>
  </si>
  <si>
    <t>PENALIDAD APLICADA A CRUZADO GARCIA MILTON YONEL</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</si>
  <si>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SEGUNDO ENTREGABLE CORRESPONDIENTE AL 30% DEL MONTO CONTRACTUAL DE S/.32.800.00 SEGUN CONTRATO N° 06-2023-GRCAJA-DRA., SEGUN SIAF 935-2024 FONCOR CUT TR27</t>
  </si>
  <si>
    <t>24000570</t>
  </si>
  <si>
    <t xml:space="preserve">173-2-3             </t>
  </si>
  <si>
    <t>PENALIDAD APLICADA A CRUZADO GARCIA MILTON YONE</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</si>
  <si>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TERCER ENTREGABLE CORRESPONDIENTE AL 30% DEL MONTO CONTRACTUAL DE S/.32.800.00 SEGUN CONTRATO N° 06-2023-GRCAJA-DRA., SEGUN SIAF 948-2024 FONCOR CUT TR 27</t>
  </si>
  <si>
    <t>24000575</t>
  </si>
  <si>
    <t>MES DE MARZO</t>
  </si>
  <si>
    <t xml:space="preserve">0287-1-2            </t>
  </si>
  <si>
    <t>PENALIDAD APLICADA A MUÑOZ CONTRERAS FANNY EDITH</t>
  </si>
  <si>
    <t>PENALIDAD APLICADA A MUÑOZ CONTRERAS FANNY EDITH / SERVICIO DE DISEÑO DE PIEZAS GRAFICAS PARA CAFÉ TOSTADO Y MOLIDO, DEL PLAN DE NEGOCIO: CREACIÓN DE UN CENTRO DE PROCESAMIENTO DE CAFÉ TOSTADO Y MOLIDO EN LA ASOCIACIÓN DE PRODUCTORES AGROPECUARIOS SAGRADO CORAZÓN DE JESÚS SANTO DOMINGO DE LA CAPILLA, PROVINCIA DE CUTERVO, REGIÓN CAJAMARCA, EN EL MARCO DE LA EJECUCIÓN DEL PROCOMPITE 2022-2024, SEGUN O/S 300 - PRIMER ENTREGABLE, SEGUN SIAF 1461-2024 FONCOR CUT TR 27</t>
  </si>
  <si>
    <t>24000805</t>
  </si>
  <si>
    <t xml:space="preserve">0273-1-2            </t>
  </si>
  <si>
    <t>PENALIDAD APLICADA A CORONEL ALARCON ELIAS PAGO DEL SERVICIO DE ASISTENCIA TÉCNI CA EN TOSTADO DE CAFÉ, PARA EL PLAN DE NEGOCIO: CREACIÓN DE UN CENTRO DE PROCESAMIENTO DE CAFÉ TOSTADO Y MOLIDO EN LA ASOCIACIÓN DE PRODUCTORES AGROPECUARIOS SAGRADO CORAZÓN DE JESÚS, DISTRITO DE SANTO DOMINGO DE LA CAPILLA, PROVINCIA DE CUTERVO, REGIÓN CAJAMARCA, EN EL MARCO DE LA EJECUCIÓN DEL PROCOMPITE 2022-2024. SE ADJUNTA EXPEDIENTE DE PAGO QUE CONTIE NE EL CONTRATO N° 003-2023-GRCAJ-DRA - CONTRATACION MENOR A 8 UIT, CORRESPONDIENTE AL PAGO DEL TERCER ENTREGABLE SEGÚN OFICIO N° D85-2024-GR.CAJ/GRDE/SGPE, SEGUN SIAF 1405-2024 FONCOR CUT TR 27</t>
  </si>
  <si>
    <t>24000806</t>
  </si>
  <si>
    <t xml:space="preserve">1069-1-2     </t>
  </si>
  <si>
    <t>PENALIDAD APLICADA A ESCUADRA DOMINGUEZ CELINA CARMEN ROSA.</t>
  </si>
  <si>
    <t>PENALIDAD APLICADA A ESCUADRA DOMINGUEZ CELINA CARMEN ROSA.- SERVICIO DE APOYO PARA MANTENIMIENTO DEL ACERVO DOCUMENTARIO DE LA DIRECCION DE PATRIMONIO, SEGUN O/S 331, SEGUN SIAF 857-2024 RO</t>
  </si>
  <si>
    <t>24000807</t>
  </si>
  <si>
    <t xml:space="preserve">0290-1-2            </t>
  </si>
  <si>
    <t>PENALIDAD APLICADA A SEGUNDO ALFONSO REY GALVEZ</t>
  </si>
  <si>
    <t>PENALIDAD APLICADA A SEGUNDO ALFONSO REY GALVEZ: SERVICIO DE CONSULTORIA PARA LA FORMULACION DE LA FICHA TECNICA EN EL FORMATO 5-A-INVIERTE.PE, PARA EL DESARROLLO DE LA CADENA DE VALOR DEL MAIZ MORADO EN EL CORREDOR ECONOMICO CRISNEJAS - CAJAMARCA, PEDIDO DE SERVICIO 194, O/S 318 - PRIMER PAGO, SEGUN SIAF 1502-2024 FONCOR CUT TR 27</t>
  </si>
  <si>
    <t>24000808</t>
  </si>
  <si>
    <t xml:space="preserve">904-2-3             </t>
  </si>
  <si>
    <t xml:space="preserve">PENALIDAD APLICADA A SERVICIOS EL ANGEL SRL </t>
  </si>
  <si>
    <t>PENALIDAD APLICADA A SERVICIOS EL ANGEL SRL POR EL PAGO DEL SERVICIO DE MENSAJERÍA PARA LA SEDE DEL GOBIERNO REGIONAL DE CAJAMARCA, CORRESPONDIENTE AL PERIODO DEL 14 DE NOVIEMBRE HASTA EL 14 DE DICIEMBRE DE 2023, SEGÚN OFICIO N° D299-2024-GR.CAJ/SG. SE ADJUNTA EXPEDIENTE DE PAGO QUE CONTIENE EL CONTRATO N° 017-2023-GRCAJ-DRA. - AS N° 003-2023-GR.CAJ-PRIMERA CONVOCTORIA.- SEGUN O/S N°277, SEGUN SIAF 1288-2024 RO</t>
  </si>
  <si>
    <t>24000809</t>
  </si>
  <si>
    <t xml:space="preserve">0230-1-2     </t>
  </si>
  <si>
    <t>PENALIDAD APLICADA A DELGADO ROSALES NAPOLEON</t>
  </si>
  <si>
    <t>PENALIDAD APLICADA A DELGADO ROSALES NAPOLEON - TERCER ENTREGABLE DE LA CONTRATACION DEL SERVICIO DE CONSULTORIA PARA FORMULACION DE LA FICHA TECNICA EN EL FORMATO A5-A-INVIERTE.PE PARA EL DESARROLLO DE LA CADENA DE VALOR DEL CUY EN EL CORREDOR ECONOMICO CRISNEJAS; APLICA PENALIDAD DE 0.1 UIT VIGENTE SEGUN INFORME N°D15-2023-GR.CAJ-GRDE-SGPE/UALA; CONFORMIDAD: OFICIO N°D54-2024-GR.CAJ/GRDE - EXP. MAD N°000775-2024-002213; ORIGEN DE ORDEN DE SERVICIO N°1755-2023-...........SE DEJA CONSTANCIA QUE DICHO DEVENGADO SE HACE EN REFERENCIA A LA DIRECTIVA N°4 -2020-GR.CAJ-DRA/DA.... ARTICULO V / NUMERAL 6.5.11- INCISO B- QUE INDICA QUE PARA LOS CASOS DONDE NO SE CULMINE LA EJECUCION DE LA PRESTACION EN EL EJERCICIO FISCAL DE LA EMISION DE LA O/C U O/S, EL EXPEDIENTE DEBE INDICAR EL ESTADO EN "EN EJECUCION", POR LO QUE CORRESPONDE LA EMISION DE UNA NUEVA ORDEN EN EL EJERCICIO SIGUENTE, SIAF 1206-2024 FONCOR CUT TR27</t>
  </si>
  <si>
    <t>24000829</t>
  </si>
  <si>
    <t xml:space="preserve">0315-2-3            </t>
  </si>
  <si>
    <t>PENALIDAD APLICADA A MISEMATH SERVICIOS GENERALES S.R.L</t>
  </si>
  <si>
    <t>PENALIDAD APLICADA A MISEMATH SERVICIOS GENERALES S.R.L.: PAGO POR EL PRIMER E NTREGABLE DE LA CONTRATACION DE SERVICIOS PARA LA PROPUESTA PRODUCTIVA: MEJORAMIENTO TECNOLOGICO DEL PROCESO DE ORDEÑO, POSTORDEÑO Y COMERCIALIZACION DE LECHE FRESCA, EN LA EMPRESA FATIMA SOCIEDAD ANONIMA CERRADA, CASERIO LA ARTEZA, DISTRITO DE SAN MIGUEL, PROVINCIA DE SAN MIGUEL, DEPARTAMENTO CAJAMARCA, EN EL MARCO DE EJECUCION DEL PROCOMPITE, SEGUN SIAF 1597-2024 FONCOR CUT TR 27</t>
  </si>
  <si>
    <t>24000968</t>
  </si>
  <si>
    <t xml:space="preserve">0299-2-3       </t>
  </si>
  <si>
    <t xml:space="preserve">PENALIDAD APLICADA  A BUSTAMANTE VALDIVIA ELMER </t>
  </si>
  <si>
    <t>PENALIDAD APLICADA POR MORA (S/.1425.88)+OTRAS PENALIDADES(S/.3422.10) A BUSTAMANTE VALDIVIA ELMER - RECONOCIMIENTO DE DEUDA POR EL SERVICIO DE CONSTRUCCION DE COBERTURA DE INSTALACIONES DEPORTIVAS EN EL LA INSTITUCION EDUCATIVA EMBLEMATICO SANTA TERESITA DEL DISTRITO DE CAJAMARCA, CAJAMARCA, CAJAMARCA, SEGUN SIAF 1445-2024 FONCOR CUT TR 27</t>
  </si>
  <si>
    <t>24000971</t>
  </si>
  <si>
    <t xml:space="preserve">0288-2-3   </t>
  </si>
  <si>
    <t xml:space="preserve">PENALIDAD APLICADA A VASQUEZ TORRES LADY NEY </t>
  </si>
  <si>
    <t>PENALIDAD APLICADA A VASQUEZ TORRES LADY NEY ADQUISICIÓN DE BIENES PARA EL P LAN DE NEGOCIO "MEJORAMIENTO DE LOS PROCESOS DE ACOPIO Y COMERCIALIZACION DEL CUY VIVO Y FAENADO EN LA ASOCIACIÓN DE EMPRENDEDORES DE HUAYLLAPAMPA BAJO, DISTRITO DE CAJAMARCA, EN EL MARCO DE EJECUCION DEL PROCOMPITE, SEGUN SIAF M1781-2024 FONCOR CUT TR 27</t>
  </si>
  <si>
    <t>24000974</t>
  </si>
  <si>
    <t xml:space="preserve">0324-1-2    </t>
  </si>
  <si>
    <t xml:space="preserve">PENALIDAD APLICADA A ARAUJO ALCALDE ALVARO MIGUEL </t>
  </si>
  <si>
    <t>PENALIDAD APLICADA A ARAUJO ALCALDE ALVARO MIGUEL / CONTRATACION DE SE RVICIO DE ASISTENTE TECNICO COMERCIAL PARA EL PLAN DE NEGOCIO: MEJORAMIENTO DE LA PRODUCCION Y POST PRODUCCION DE TERNOS ARTESANALES EN CORPORACION IVAGAL SRL, DEL DISTRITO DE BAMBAMARCA , PROVINCIA DE HUALGAYOC, REGION CAJAMARCA, SEGUN O/S 323, SEGUN SIAF 1576-2024 FONCOR CUT TR 27</t>
  </si>
  <si>
    <t>24000975</t>
  </si>
  <si>
    <t xml:space="preserve">0308-1-2            </t>
  </si>
  <si>
    <t>PENALIDAD APLICADA A CORONEL ALARCON ELIAS / SERVICIO DE ASISTENTE TECNICO EN TOSTADO DE CAFE PARA EL PLAN DE NEGOCIO: CREACIÓN DE UN CENTRO DE PROCESAMIENTO DE CAFE TOSTADO Y MOLIDO EN LA ASOCIACION DE PRODUCTORES AGROPECUARIOS SAGRADO CORAZON DE JESUS, SEGUN O/S 303, SEGUN SIAF 1437-2024 FONCOR CUT TR 27</t>
  </si>
  <si>
    <t>24001020</t>
  </si>
  <si>
    <t xml:space="preserve">356-2-3          </t>
  </si>
  <si>
    <t xml:space="preserve">PENALIDAD APLICADA A CRUZADO GARCIA MILTON YONEL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</si>
  <si>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2053-2024 FONCOR CUT TR 27</t>
  </si>
  <si>
    <t>24001065</t>
  </si>
  <si>
    <t>MES DE ABRIL 2024</t>
  </si>
  <si>
    <t>ACUMULADO MESDE ABRIL 2024</t>
  </si>
  <si>
    <t>RELACION DE PENALIDADES APLICADAS AL MES DE ABRIL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</si>
</sst>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37">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bottom style="double">
        <color auto="1"/>
      </bottom>
      <diagonal/>
    </border>
    <border>
      <left style="dashed">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bottom/>
      <diagonal/>
    </border>
    <border>
      <left style="dashed">
        <color auto="1"/>
      </left>
      <right style="dashed">
        <color auto="1"/>
      </right>
      <top style="thin">
        <color auto="1"/>
      </top>
      <bottom style="double">
        <color auto="1"/>
      </bottom>
      <diagonal/>
    </border>
    <border>
      <left style="dashed">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s>
  <cellStyleXfs count="1">
    <xf numFmtId="0" fontId="0" fillId="0" borderId="0"/>
  </cellStyleXfs>
  <cellXfs count="192">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1" fillId="0" borderId="13" xfId="0" applyNumberFormat="1" applyFont="1" applyFill="1" applyBorder="1" applyAlignment="1">
      <alignment vertical="center"/>
    </xf>
    <xf numFmtId="0" fontId="23" fillId="0" borderId="15" xfId="0" applyFont="1" applyFill="1" applyBorder="1"/>
    <xf numFmtId="0" fontId="0" fillId="0" borderId="16" xfId="0" applyFill="1" applyBorder="1"/>
    <xf numFmtId="0" fontId="0" fillId="0" borderId="14" xfId="0" applyFill="1" applyBorder="1"/>
    <xf numFmtId="4" fontId="22" fillId="0" borderId="13" xfId="0" applyNumberFormat="1" applyFont="1" applyFill="1" applyBorder="1" applyAlignment="1">
      <alignment vertical="center"/>
    </xf>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14" fontId="23" fillId="0" borderId="1" xfId="0" quotePrefix="1" applyNumberFormat="1" applyFont="1" applyFill="1" applyBorder="1" applyAlignment="1">
      <alignment horizontal="center" vertical="center" wrapText="1"/>
    </xf>
    <xf numFmtId="14" fontId="23" fillId="0" borderId="0" xfId="0" applyNumberFormat="1" applyFont="1"/>
    <xf numFmtId="14" fontId="25" fillId="0" borderId="1" xfId="0" applyNumberFormat="1" applyFont="1" applyFill="1" applyBorder="1" applyAlignment="1">
      <alignment vertical="center" wrapText="1"/>
    </xf>
    <xf numFmtId="0" fontId="25" fillId="0" borderId="0" xfId="0" applyNumberFormat="1" applyFont="1" applyFill="1" applyAlignment="1">
      <alignment vertical="center" wrapText="1"/>
    </xf>
    <xf numFmtId="164" fontId="25" fillId="0" borderId="0" xfId="0" applyNumberFormat="1" applyFont="1" applyFill="1" applyAlignment="1">
      <alignment vertical="center" wrapText="1"/>
    </xf>
    <xf numFmtId="0" fontId="25" fillId="0" borderId="0" xfId="0" applyFont="1" applyFill="1" applyAlignment="1">
      <alignment vertical="center" wrapText="1"/>
    </xf>
    <xf numFmtId="14" fontId="25" fillId="0" borderId="0" xfId="0" quotePrefix="1" applyNumberFormat="1" applyFont="1" applyFill="1" applyAlignment="1">
      <alignment horizontal="center" vertical="center" wrapText="1"/>
    </xf>
    <xf numFmtId="0" fontId="25" fillId="0" borderId="0" xfId="0" applyNumberFormat="1" applyFont="1" applyFill="1" applyAlignment="1">
      <alignment horizontal="center" vertical="center" wrapText="1"/>
    </xf>
    <xf numFmtId="14" fontId="25" fillId="0" borderId="0" xfId="0" quotePrefix="1" applyNumberFormat="1" applyFont="1" applyFill="1" applyAlignment="1">
      <alignment vertical="center" wrapText="1"/>
    </xf>
    <xf numFmtId="0" fontId="25"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4" fillId="0" borderId="13" xfId="0" applyNumberFormat="1" applyFont="1" applyFill="1" applyBorder="1"/>
    <xf numFmtId="14" fontId="25" fillId="0" borderId="20" xfId="0" applyNumberFormat="1" applyFont="1" applyFill="1" applyBorder="1" applyAlignment="1">
      <alignment vertical="center" wrapText="1"/>
    </xf>
    <xf numFmtId="0" fontId="23" fillId="0" borderId="20" xfId="0" applyFont="1" applyFill="1" applyBorder="1" applyAlignment="1">
      <alignment horizontal="center" vertical="center" wrapText="1"/>
    </xf>
    <xf numFmtId="0" fontId="23" fillId="0" borderId="20" xfId="0" applyNumberFormat="1" applyFont="1" applyFill="1" applyBorder="1" applyAlignment="1">
      <alignment horizontal="center" vertical="center" wrapText="1"/>
    </xf>
    <xf numFmtId="4" fontId="23" fillId="0" borderId="20" xfId="0" applyNumberFormat="1" applyFont="1" applyFill="1" applyBorder="1" applyAlignment="1">
      <alignment horizontal="center" vertical="center" wrapText="1"/>
    </xf>
    <xf numFmtId="164" fontId="23" fillId="0" borderId="20" xfId="0" applyNumberFormat="1" applyFont="1" applyFill="1" applyBorder="1" applyAlignment="1">
      <alignment horizontal="center" vertical="center" wrapText="1"/>
    </xf>
    <xf numFmtId="14" fontId="25" fillId="0" borderId="21" xfId="0" applyNumberFormat="1" applyFont="1" applyFill="1" applyBorder="1" applyAlignment="1">
      <alignment vertical="center" wrapText="1"/>
    </xf>
    <xf numFmtId="0" fontId="25" fillId="0" borderId="21" xfId="0" quotePrefix="1" applyNumberFormat="1" applyFont="1" applyFill="1" applyBorder="1" applyAlignment="1">
      <alignment vertical="center" wrapText="1"/>
    </xf>
    <xf numFmtId="0" fontId="23" fillId="0" borderId="21" xfId="0" applyFont="1" applyFill="1" applyBorder="1" applyAlignment="1">
      <alignment horizontal="center" vertical="center" wrapText="1"/>
    </xf>
    <xf numFmtId="0" fontId="23" fillId="0" borderId="21" xfId="0" applyNumberFormat="1" applyFont="1" applyFill="1" applyBorder="1" applyAlignment="1">
      <alignment horizontal="center" vertical="center" wrapText="1"/>
    </xf>
    <xf numFmtId="164" fontId="25" fillId="0" borderId="21" xfId="0" applyNumberFormat="1" applyFont="1" applyFill="1" applyBorder="1" applyAlignment="1">
      <alignment vertical="center" wrapText="1"/>
    </xf>
    <xf numFmtId="0" fontId="25" fillId="0" borderId="21" xfId="0" applyFont="1" applyFill="1" applyBorder="1" applyAlignment="1">
      <alignment vertical="center" wrapText="1"/>
    </xf>
    <xf numFmtId="4" fontId="23" fillId="0" borderId="21" xfId="0" applyNumberFormat="1" applyFont="1" applyFill="1" applyBorder="1" applyAlignment="1">
      <alignment horizontal="center" vertical="center" wrapText="1"/>
    </xf>
    <xf numFmtId="164" fontId="23" fillId="0" borderId="21" xfId="0" applyNumberFormat="1" applyFont="1" applyFill="1" applyBorder="1" applyAlignment="1">
      <alignment horizontal="center" vertical="center" wrapText="1"/>
    </xf>
    <xf numFmtId="165"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Font="1" applyFill="1" applyBorder="1" applyAlignment="1">
      <alignment horizontal="left" vertical="center" wrapText="1"/>
    </xf>
    <xf numFmtId="0" fontId="0" fillId="0" borderId="19" xfId="0" applyBorder="1"/>
    <xf numFmtId="164" fontId="0" fillId="0" borderId="19" xfId="0" applyNumberFormat="1" applyBorder="1"/>
    <xf numFmtId="0" fontId="25" fillId="0" borderId="19" xfId="0" applyFont="1" applyBorder="1"/>
    <xf numFmtId="0" fontId="25" fillId="0" borderId="22" xfId="0" applyFont="1" applyBorder="1"/>
    <xf numFmtId="164" fontId="25" fillId="0" borderId="22" xfId="0" applyNumberFormat="1" applyFont="1" applyBorder="1"/>
    <xf numFmtId="165" fontId="13" fillId="0" borderId="22" xfId="0" applyNumberFormat="1" applyFont="1" applyFill="1" applyBorder="1" applyAlignment="1">
      <alignment horizontal="center" vertical="center"/>
    </xf>
    <xf numFmtId="0" fontId="0" fillId="0" borderId="22" xfId="0" applyBorder="1"/>
    <xf numFmtId="0" fontId="23" fillId="0" borderId="19" xfId="0" applyFont="1" applyBorder="1"/>
    <xf numFmtId="4" fontId="23" fillId="0" borderId="19" xfId="0" applyNumberFormat="1" applyFont="1" applyBorder="1" applyAlignment="1">
      <alignment horizontal="right"/>
    </xf>
    <xf numFmtId="164" fontId="23" fillId="0" borderId="19" xfId="0" applyNumberFormat="1" applyFont="1" applyBorder="1"/>
    <xf numFmtId="0" fontId="0" fillId="0" borderId="23" xfId="0" applyBorder="1"/>
    <xf numFmtId="0" fontId="25" fillId="0" borderId="23" xfId="0" applyFont="1" applyBorder="1"/>
    <xf numFmtId="164" fontId="0" fillId="0" borderId="23" xfId="0" applyNumberFormat="1" applyBorder="1"/>
    <xf numFmtId="0" fontId="25" fillId="0" borderId="24" xfId="0" applyFont="1" applyBorder="1"/>
    <xf numFmtId="0" fontId="25" fillId="0" borderId="24" xfId="0" applyFont="1" applyBorder="1" applyAlignment="1">
      <alignment wrapText="1"/>
    </xf>
    <xf numFmtId="164" fontId="25" fillId="0" borderId="24" xfId="0" applyNumberFormat="1" applyFont="1" applyBorder="1"/>
    <xf numFmtId="0" fontId="0" fillId="0" borderId="24" xfId="0" applyBorder="1"/>
    <xf numFmtId="0" fontId="25" fillId="0" borderId="25" xfId="0" applyFont="1" applyBorder="1"/>
    <xf numFmtId="0" fontId="25" fillId="0" borderId="25" xfId="0" applyFont="1" applyBorder="1" applyAlignment="1">
      <alignment wrapText="1"/>
    </xf>
    <xf numFmtId="164" fontId="25" fillId="0" borderId="25" xfId="0" applyNumberFormat="1" applyFont="1" applyBorder="1"/>
    <xf numFmtId="0" fontId="0" fillId="0" borderId="25" xfId="0" applyBorder="1"/>
    <xf numFmtId="4" fontId="25" fillId="0" borderId="24" xfId="0" applyNumberFormat="1" applyFont="1" applyBorder="1"/>
    <xf numFmtId="4" fontId="25" fillId="0" borderId="25" xfId="0" applyNumberFormat="1" applyFont="1" applyBorder="1"/>
    <xf numFmtId="0" fontId="0" fillId="0" borderId="26" xfId="0" applyBorder="1"/>
    <xf numFmtId="0" fontId="25" fillId="0" borderId="26" xfId="0" applyFont="1" applyBorder="1"/>
    <xf numFmtId="4" fontId="25" fillId="0" borderId="26" xfId="0" applyNumberFormat="1" applyFont="1" applyBorder="1"/>
    <xf numFmtId="164" fontId="0" fillId="0" borderId="26" xfId="0" applyNumberFormat="1" applyBorder="1"/>
    <xf numFmtId="164" fontId="0" fillId="0" borderId="25" xfId="0" applyNumberFormat="1" applyBorder="1"/>
    <xf numFmtId="0" fontId="0" fillId="0" borderId="27" xfId="0" applyBorder="1"/>
    <xf numFmtId="0" fontId="25" fillId="0" borderId="27" xfId="0" applyFont="1" applyBorder="1"/>
    <xf numFmtId="4" fontId="25" fillId="0" borderId="27" xfId="0" applyNumberFormat="1" applyFont="1" applyBorder="1"/>
    <xf numFmtId="164" fontId="0" fillId="0" borderId="27" xfId="0" applyNumberFormat="1" applyBorder="1"/>
    <xf numFmtId="4" fontId="26" fillId="0" borderId="23" xfId="0" applyNumberFormat="1" applyFont="1" applyBorder="1"/>
    <xf numFmtId="0" fontId="26" fillId="0" borderId="23" xfId="0" applyFont="1" applyBorder="1"/>
    <xf numFmtId="164" fontId="25" fillId="0" borderId="28" xfId="0" applyNumberFormat="1" applyFont="1" applyBorder="1"/>
    <xf numFmtId="0" fontId="25" fillId="0" borderId="29" xfId="0" applyFont="1" applyBorder="1"/>
    <xf numFmtId="0" fontId="25" fillId="0" borderId="29" xfId="0" applyFont="1" applyBorder="1" applyAlignment="1">
      <alignment wrapText="1"/>
    </xf>
    <xf numFmtId="4" fontId="25" fillId="0" borderId="29" xfId="0" applyNumberFormat="1" applyFont="1" applyBorder="1"/>
    <xf numFmtId="164" fontId="25" fillId="0" borderId="29" xfId="0" applyNumberFormat="1" applyFont="1" applyBorder="1"/>
    <xf numFmtId="0" fontId="0" fillId="0" borderId="29" xfId="0" applyBorder="1"/>
    <xf numFmtId="0" fontId="0" fillId="0" borderId="30" xfId="0" applyBorder="1"/>
    <xf numFmtId="164" fontId="25" fillId="0" borderId="31" xfId="0" applyNumberFormat="1" applyFont="1" applyBorder="1"/>
    <xf numFmtId="0" fontId="25" fillId="0" borderId="32" xfId="0" applyFont="1" applyBorder="1"/>
    <xf numFmtId="0" fontId="25" fillId="0" borderId="32" xfId="0" applyFont="1" applyBorder="1" applyAlignment="1">
      <alignment wrapText="1"/>
    </xf>
    <xf numFmtId="4" fontId="25" fillId="0" borderId="32" xfId="0" applyNumberFormat="1" applyFont="1" applyBorder="1"/>
    <xf numFmtId="164" fontId="25" fillId="0" borderId="32" xfId="0" applyNumberFormat="1" applyFont="1" applyBorder="1"/>
    <xf numFmtId="0" fontId="0" fillId="0" borderId="32" xfId="0" applyBorder="1"/>
    <xf numFmtId="0" fontId="0" fillId="0" borderId="33" xfId="0" applyBorder="1"/>
    <xf numFmtId="0" fontId="25" fillId="0" borderId="34" xfId="0" applyFont="1" applyBorder="1"/>
    <xf numFmtId="0" fontId="25" fillId="0" borderId="35" xfId="0" applyFont="1" applyBorder="1"/>
    <xf numFmtId="4" fontId="25" fillId="0" borderId="35" xfId="0" applyNumberFormat="1" applyFont="1" applyBorder="1"/>
    <xf numFmtId="164" fontId="25" fillId="0" borderId="35" xfId="0" applyNumberFormat="1" applyFont="1" applyBorder="1"/>
    <xf numFmtId="0" fontId="0" fillId="0" borderId="35" xfId="0" applyBorder="1"/>
    <xf numFmtId="0" fontId="0" fillId="0" borderId="36" xfId="0"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83" t="s">
        <v>5</v>
      </c>
      <c r="C1" s="183"/>
      <c r="E1" s="4"/>
      <c r="F1" s="4"/>
      <c r="G1" s="6"/>
      <c r="H1" s="6"/>
      <c r="I1" s="6"/>
      <c r="J1" s="5"/>
      <c r="K1" s="5"/>
      <c r="L1" s="7"/>
      <c r="M1" s="4"/>
      <c r="N1" s="8"/>
      <c r="O1" s="9"/>
      <c r="P1" s="10"/>
      <c r="Q1" s="11"/>
    </row>
    <row r="2" spans="1:17" ht="18" customHeight="1" x14ac:dyDescent="0.25">
      <c r="A2" s="4"/>
      <c r="B2" s="184" t="s">
        <v>174</v>
      </c>
      <c r="C2" s="184"/>
      <c r="D2" s="184"/>
      <c r="E2" s="184"/>
      <c r="F2" s="184"/>
      <c r="G2" s="184"/>
      <c r="H2" s="184"/>
      <c r="I2" s="184"/>
      <c r="J2" s="184"/>
      <c r="K2" s="184"/>
      <c r="L2" s="184"/>
      <c r="M2" s="184"/>
      <c r="N2" s="184"/>
      <c r="O2" s="184"/>
      <c r="P2" s="184"/>
      <c r="Q2" s="184"/>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85" t="s">
        <v>173</v>
      </c>
      <c r="H28" s="186"/>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87" t="s">
        <v>175</v>
      </c>
      <c r="H34" s="188"/>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8"/>
  <sheetViews>
    <sheetView tabSelected="1" workbookViewId="0">
      <selection sqref="A1:D1"/>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89" t="s">
        <v>176</v>
      </c>
      <c r="B1" s="189"/>
      <c r="C1" s="189"/>
      <c r="D1" s="189"/>
      <c r="E1" s="63" t="s">
        <v>177</v>
      </c>
      <c r="F1" s="64"/>
      <c r="G1" s="65"/>
      <c r="H1" s="65"/>
      <c r="I1" s="65"/>
      <c r="J1" s="65"/>
      <c r="K1" s="66"/>
      <c r="L1" s="67"/>
      <c r="M1" s="68"/>
    </row>
    <row r="2" spans="1:13" x14ac:dyDescent="0.3">
      <c r="A2" s="189" t="s">
        <v>178</v>
      </c>
      <c r="B2" s="189"/>
      <c r="C2" s="189"/>
      <c r="D2" s="189"/>
      <c r="E2" s="63"/>
      <c r="F2" s="64"/>
      <c r="G2" s="65"/>
      <c r="H2" s="65"/>
      <c r="I2" s="65"/>
      <c r="J2" s="65"/>
      <c r="K2" s="66"/>
      <c r="L2" s="67"/>
      <c r="M2" s="68"/>
    </row>
    <row r="3" spans="1:13" x14ac:dyDescent="0.3">
      <c r="A3" s="189" t="s">
        <v>179</v>
      </c>
      <c r="B3" s="189"/>
      <c r="C3" s="189"/>
      <c r="D3" s="189"/>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90" t="s">
        <v>500</v>
      </c>
      <c r="B6" s="190"/>
      <c r="C6" s="190"/>
      <c r="D6" s="190"/>
      <c r="E6" s="190"/>
      <c r="F6" s="190"/>
      <c r="G6" s="190"/>
      <c r="H6" s="190"/>
      <c r="I6" s="190"/>
      <c r="J6" s="190"/>
      <c r="K6" s="190"/>
      <c r="L6" s="190"/>
      <c r="M6" s="190"/>
    </row>
    <row r="7" spans="1:13" ht="15" customHeight="1" x14ac:dyDescent="0.3">
      <c r="A7" s="77" t="s">
        <v>3</v>
      </c>
      <c r="B7" s="78" t="s">
        <v>180</v>
      </c>
      <c r="C7" s="77" t="s">
        <v>189</v>
      </c>
      <c r="D7" s="77" t="s">
        <v>181</v>
      </c>
      <c r="E7" s="79" t="s">
        <v>182</v>
      </c>
      <c r="F7" s="78" t="s">
        <v>0</v>
      </c>
      <c r="G7" s="80" t="s">
        <v>183</v>
      </c>
      <c r="H7" s="80" t="s">
        <v>184</v>
      </c>
      <c r="I7" s="80" t="s">
        <v>190</v>
      </c>
      <c r="J7" s="81" t="s">
        <v>185</v>
      </c>
      <c r="K7" s="82" t="s">
        <v>186</v>
      </c>
      <c r="L7" s="78" t="s">
        <v>187</v>
      </c>
      <c r="M7" s="83" t="s">
        <v>191</v>
      </c>
    </row>
    <row r="8" spans="1:13" ht="79.2" customHeight="1" x14ac:dyDescent="0.3">
      <c r="A8" s="101">
        <v>45287</v>
      </c>
      <c r="B8" s="102">
        <v>661</v>
      </c>
      <c r="C8" s="92">
        <v>10547</v>
      </c>
      <c r="D8" s="93"/>
      <c r="E8" s="103" t="s">
        <v>336</v>
      </c>
      <c r="F8" s="104" t="s">
        <v>337</v>
      </c>
      <c r="G8" s="94">
        <v>630</v>
      </c>
      <c r="H8" s="93">
        <v>52</v>
      </c>
      <c r="I8" s="99">
        <v>45300</v>
      </c>
      <c r="J8" s="92" t="s">
        <v>338</v>
      </c>
      <c r="K8" s="95">
        <v>18</v>
      </c>
      <c r="L8" s="84"/>
      <c r="M8" s="97"/>
    </row>
    <row r="9" spans="1:13" ht="79.2" customHeight="1" x14ac:dyDescent="0.3">
      <c r="A9" s="101">
        <v>45035</v>
      </c>
      <c r="B9" s="102" t="s">
        <v>339</v>
      </c>
      <c r="C9" s="92">
        <v>2259</v>
      </c>
      <c r="D9" s="93">
        <v>23000186</v>
      </c>
      <c r="E9" s="103" t="s">
        <v>340</v>
      </c>
      <c r="F9" s="104" t="s">
        <v>341</v>
      </c>
      <c r="G9" s="94">
        <v>1036.98</v>
      </c>
      <c r="H9" s="93">
        <v>166</v>
      </c>
      <c r="I9" s="99">
        <v>45309</v>
      </c>
      <c r="J9" s="92" t="s">
        <v>271</v>
      </c>
      <c r="K9" s="95">
        <v>0</v>
      </c>
      <c r="L9" s="96"/>
      <c r="M9" s="98"/>
    </row>
    <row r="10" spans="1:13" ht="94.2" customHeight="1" x14ac:dyDescent="0.3">
      <c r="A10" s="101">
        <v>44991</v>
      </c>
      <c r="B10" s="108" t="s">
        <v>342</v>
      </c>
      <c r="C10" s="92">
        <v>1036</v>
      </c>
      <c r="D10" s="93">
        <v>23000131</v>
      </c>
      <c r="E10" s="103" t="s">
        <v>343</v>
      </c>
      <c r="F10" s="104" t="s">
        <v>344</v>
      </c>
      <c r="G10" s="94">
        <v>6713.04</v>
      </c>
      <c r="H10" s="93">
        <v>166</v>
      </c>
      <c r="I10" s="99">
        <v>45309</v>
      </c>
      <c r="J10" s="92" t="s">
        <v>271</v>
      </c>
      <c r="K10" s="95">
        <v>15</v>
      </c>
      <c r="L10" s="96"/>
      <c r="M10" s="98"/>
    </row>
    <row r="11" spans="1:13" ht="79.2" customHeight="1" x14ac:dyDescent="0.3">
      <c r="A11" s="101">
        <v>44992</v>
      </c>
      <c r="B11" s="102">
        <v>35</v>
      </c>
      <c r="C11" s="92">
        <v>956</v>
      </c>
      <c r="D11" s="93">
        <v>23000133</v>
      </c>
      <c r="E11" s="103" t="s">
        <v>345</v>
      </c>
      <c r="F11" s="104" t="s">
        <v>346</v>
      </c>
      <c r="G11" s="94">
        <v>2289</v>
      </c>
      <c r="H11" s="93">
        <v>166</v>
      </c>
      <c r="I11" s="99">
        <v>45309</v>
      </c>
      <c r="J11" s="92" t="s">
        <v>271</v>
      </c>
      <c r="K11" s="95">
        <v>15</v>
      </c>
      <c r="L11" s="96"/>
      <c r="M11" s="98"/>
    </row>
    <row r="12" spans="1:13" ht="79.2" customHeight="1" x14ac:dyDescent="0.3">
      <c r="A12" s="101">
        <v>45013</v>
      </c>
      <c r="B12" s="102" t="s">
        <v>347</v>
      </c>
      <c r="C12" s="92">
        <v>1674</v>
      </c>
      <c r="D12" s="93">
        <v>23000172</v>
      </c>
      <c r="E12" s="103" t="s">
        <v>348</v>
      </c>
      <c r="F12" s="104" t="s">
        <v>349</v>
      </c>
      <c r="G12" s="94">
        <v>1041.67</v>
      </c>
      <c r="H12" s="93">
        <v>166</v>
      </c>
      <c r="I12" s="99">
        <v>45309</v>
      </c>
      <c r="J12" s="92" t="s">
        <v>271</v>
      </c>
      <c r="K12" s="95">
        <v>15</v>
      </c>
      <c r="L12" s="96"/>
      <c r="M12" s="98"/>
    </row>
    <row r="13" spans="1:13" ht="79.2" customHeight="1" x14ac:dyDescent="0.3">
      <c r="A13" s="101">
        <v>45033</v>
      </c>
      <c r="B13" s="107" t="s">
        <v>350</v>
      </c>
      <c r="C13" s="92">
        <v>1068</v>
      </c>
      <c r="D13" s="93">
        <v>23000175</v>
      </c>
      <c r="E13" s="103" t="s">
        <v>351</v>
      </c>
      <c r="F13" s="104" t="s">
        <v>352</v>
      </c>
      <c r="G13" s="94">
        <v>441</v>
      </c>
      <c r="H13" s="93">
        <v>166</v>
      </c>
      <c r="I13" s="99">
        <v>45309</v>
      </c>
      <c r="J13" s="92" t="s">
        <v>271</v>
      </c>
      <c r="K13" s="95">
        <v>0</v>
      </c>
      <c r="L13" s="96"/>
      <c r="M13" s="98"/>
    </row>
    <row r="14" spans="1:13" ht="79.2" customHeight="1" x14ac:dyDescent="0.3">
      <c r="A14" s="101">
        <v>45041</v>
      </c>
      <c r="B14" s="108" t="s">
        <v>353</v>
      </c>
      <c r="C14" s="92">
        <v>1810</v>
      </c>
      <c r="D14" s="93">
        <v>23000207</v>
      </c>
      <c r="E14" s="103" t="s">
        <v>354</v>
      </c>
      <c r="F14" s="104" t="s">
        <v>355</v>
      </c>
      <c r="G14" s="94">
        <v>142.19999999999999</v>
      </c>
      <c r="H14" s="93">
        <v>166</v>
      </c>
      <c r="I14" s="99">
        <v>45309</v>
      </c>
      <c r="J14" s="92" t="s">
        <v>271</v>
      </c>
      <c r="K14" s="95">
        <v>0</v>
      </c>
      <c r="L14" s="96"/>
      <c r="M14" s="98"/>
    </row>
    <row r="15" spans="1:13" ht="79.2" customHeight="1" x14ac:dyDescent="0.3">
      <c r="A15" s="101">
        <v>45063</v>
      </c>
      <c r="B15" s="108" t="s">
        <v>356</v>
      </c>
      <c r="C15" s="92">
        <v>2250</v>
      </c>
      <c r="D15" s="93">
        <v>23000231</v>
      </c>
      <c r="E15" s="103" t="s">
        <v>357</v>
      </c>
      <c r="F15" s="104" t="s">
        <v>358</v>
      </c>
      <c r="G15" s="94">
        <v>260</v>
      </c>
      <c r="H15" s="93">
        <v>166</v>
      </c>
      <c r="I15" s="99">
        <v>45309</v>
      </c>
      <c r="J15" s="92" t="s">
        <v>271</v>
      </c>
      <c r="K15" s="95">
        <v>0</v>
      </c>
      <c r="L15" s="96"/>
      <c r="M15" s="98"/>
    </row>
    <row r="16" spans="1:13" ht="79.2" customHeight="1" x14ac:dyDescent="0.3">
      <c r="A16" s="101">
        <v>45064</v>
      </c>
      <c r="B16" s="108" t="s">
        <v>359</v>
      </c>
      <c r="C16" s="92">
        <v>1701</v>
      </c>
      <c r="D16" s="93">
        <v>23000235</v>
      </c>
      <c r="E16" s="103" t="s">
        <v>360</v>
      </c>
      <c r="F16" s="104" t="s">
        <v>361</v>
      </c>
      <c r="G16" s="94">
        <v>20.83</v>
      </c>
      <c r="H16" s="93">
        <v>166</v>
      </c>
      <c r="I16" s="99">
        <v>45309</v>
      </c>
      <c r="J16" s="92" t="s">
        <v>271</v>
      </c>
      <c r="K16" s="95">
        <v>0</v>
      </c>
      <c r="L16" s="96"/>
      <c r="M16" s="98"/>
    </row>
    <row r="17" spans="1:13" ht="70.05" customHeight="1" x14ac:dyDescent="0.3">
      <c r="A17" s="101">
        <v>45063</v>
      </c>
      <c r="B17" s="108" t="s">
        <v>362</v>
      </c>
      <c r="C17" s="92">
        <v>1370</v>
      </c>
      <c r="D17" s="93">
        <v>23000232</v>
      </c>
      <c r="E17" s="103" t="s">
        <v>363</v>
      </c>
      <c r="F17" s="104" t="s">
        <v>364</v>
      </c>
      <c r="G17" s="94">
        <v>20.83</v>
      </c>
      <c r="H17" s="93">
        <v>166</v>
      </c>
      <c r="I17" s="99">
        <v>45309</v>
      </c>
      <c r="J17" s="92" t="s">
        <v>271</v>
      </c>
      <c r="K17" s="95">
        <v>0</v>
      </c>
      <c r="L17" s="96"/>
      <c r="M17" s="98"/>
    </row>
    <row r="18" spans="1:13" ht="70.05" customHeight="1" x14ac:dyDescent="0.3">
      <c r="A18" s="101">
        <v>45092</v>
      </c>
      <c r="B18" s="108" t="s">
        <v>365</v>
      </c>
      <c r="C18" s="92">
        <v>3984</v>
      </c>
      <c r="D18" s="93">
        <v>23000266</v>
      </c>
      <c r="E18" s="103" t="s">
        <v>366</v>
      </c>
      <c r="F18" s="104" t="s">
        <v>367</v>
      </c>
      <c r="G18" s="94">
        <v>361.84</v>
      </c>
      <c r="H18" s="93">
        <v>166</v>
      </c>
      <c r="I18" s="99">
        <v>45309</v>
      </c>
      <c r="J18" s="92" t="s">
        <v>271</v>
      </c>
      <c r="K18" s="95">
        <v>0</v>
      </c>
      <c r="L18" s="96"/>
      <c r="M18" s="98"/>
    </row>
    <row r="19" spans="1:13" ht="97.2" customHeight="1" x14ac:dyDescent="0.3">
      <c r="A19" s="101"/>
      <c r="B19" s="102"/>
      <c r="C19" s="92"/>
      <c r="D19" s="93"/>
      <c r="E19" s="103" t="s">
        <v>368</v>
      </c>
      <c r="F19" s="104" t="s">
        <v>369</v>
      </c>
      <c r="G19" s="94">
        <v>34</v>
      </c>
      <c r="H19" s="93">
        <v>166</v>
      </c>
      <c r="I19" s="99">
        <v>45309</v>
      </c>
      <c r="J19" s="92" t="s">
        <v>271</v>
      </c>
      <c r="K19" s="95">
        <v>0</v>
      </c>
      <c r="L19" s="96"/>
      <c r="M19" s="98"/>
    </row>
    <row r="20" spans="1:13" ht="70.05" customHeight="1" x14ac:dyDescent="0.3">
      <c r="A20" s="101">
        <v>45091</v>
      </c>
      <c r="B20" s="108" t="s">
        <v>370</v>
      </c>
      <c r="C20" s="92">
        <v>2873</v>
      </c>
      <c r="D20" s="93">
        <v>23000263</v>
      </c>
      <c r="E20" s="103" t="s">
        <v>371</v>
      </c>
      <c r="F20" s="104" t="s">
        <v>372</v>
      </c>
      <c r="G20" s="94">
        <v>64.680000000000007</v>
      </c>
      <c r="H20" s="93">
        <v>166</v>
      </c>
      <c r="I20" s="99">
        <v>45309</v>
      </c>
      <c r="J20" s="92" t="s">
        <v>271</v>
      </c>
      <c r="K20" s="95">
        <v>0</v>
      </c>
      <c r="L20" s="96"/>
      <c r="M20" s="98"/>
    </row>
    <row r="21" spans="1:13" ht="70.05" customHeight="1" x14ac:dyDescent="0.3">
      <c r="A21" s="101">
        <v>45099</v>
      </c>
      <c r="B21" s="108" t="s">
        <v>373</v>
      </c>
      <c r="C21" s="92">
        <v>1577</v>
      </c>
      <c r="D21" s="93">
        <v>23000290</v>
      </c>
      <c r="E21" s="103" t="s">
        <v>374</v>
      </c>
      <c r="F21" s="104" t="s">
        <v>375</v>
      </c>
      <c r="G21" s="94">
        <v>15</v>
      </c>
      <c r="H21" s="93">
        <v>166</v>
      </c>
      <c r="I21" s="99">
        <v>45309</v>
      </c>
      <c r="J21" s="92" t="s">
        <v>271</v>
      </c>
      <c r="K21" s="95">
        <v>0</v>
      </c>
      <c r="L21" s="96"/>
      <c r="M21" s="98"/>
    </row>
    <row r="22" spans="1:13" ht="70.05" customHeight="1" x14ac:dyDescent="0.3">
      <c r="A22" s="101">
        <v>45104</v>
      </c>
      <c r="B22" s="108" t="s">
        <v>376</v>
      </c>
      <c r="C22" s="92">
        <v>2626</v>
      </c>
      <c r="D22" s="93">
        <v>23000314</v>
      </c>
      <c r="E22" s="103" t="s">
        <v>377</v>
      </c>
      <c r="F22" s="104" t="s">
        <v>378</v>
      </c>
      <c r="G22" s="94">
        <v>35</v>
      </c>
      <c r="H22" s="93">
        <v>166</v>
      </c>
      <c r="I22" s="99">
        <v>45309</v>
      </c>
      <c r="J22" s="92" t="s">
        <v>271</v>
      </c>
      <c r="K22" s="95">
        <v>0</v>
      </c>
      <c r="L22" s="96"/>
      <c r="M22" s="98"/>
    </row>
    <row r="23" spans="1:13" ht="70.05" customHeight="1" x14ac:dyDescent="0.3">
      <c r="A23" s="101">
        <v>45103</v>
      </c>
      <c r="B23" s="108" t="s">
        <v>379</v>
      </c>
      <c r="C23" s="92">
        <v>1893</v>
      </c>
      <c r="D23" s="93">
        <v>23000313</v>
      </c>
      <c r="E23" s="103" t="s">
        <v>380</v>
      </c>
      <c r="F23" s="104" t="s">
        <v>381</v>
      </c>
      <c r="G23" s="94">
        <v>1593.74</v>
      </c>
      <c r="H23" s="93">
        <v>166</v>
      </c>
      <c r="I23" s="99">
        <v>45309</v>
      </c>
      <c r="J23" s="92" t="s">
        <v>271</v>
      </c>
      <c r="K23" s="95">
        <v>0</v>
      </c>
      <c r="L23" s="96"/>
      <c r="M23" s="98"/>
    </row>
    <row r="24" spans="1:13" ht="70.05" customHeight="1" x14ac:dyDescent="0.3">
      <c r="A24" s="101">
        <v>45103</v>
      </c>
      <c r="B24" s="108" t="s">
        <v>382</v>
      </c>
      <c r="C24" s="92">
        <v>2246</v>
      </c>
      <c r="D24" s="93">
        <v>23000312</v>
      </c>
      <c r="E24" s="103" t="s">
        <v>383</v>
      </c>
      <c r="F24" s="104" t="s">
        <v>384</v>
      </c>
      <c r="G24" s="94">
        <v>2421.77</v>
      </c>
      <c r="H24" s="93">
        <v>166</v>
      </c>
      <c r="I24" s="99">
        <v>45309</v>
      </c>
      <c r="J24" s="92" t="s">
        <v>271</v>
      </c>
      <c r="K24" s="95">
        <v>0</v>
      </c>
      <c r="L24" s="96"/>
      <c r="M24" s="98"/>
    </row>
    <row r="25" spans="1:13" ht="70.05" customHeight="1" x14ac:dyDescent="0.3">
      <c r="A25" s="101">
        <v>45068</v>
      </c>
      <c r="B25" s="108" t="s">
        <v>385</v>
      </c>
      <c r="C25" s="92">
        <v>1368</v>
      </c>
      <c r="D25" s="93">
        <v>23000243</v>
      </c>
      <c r="E25" s="103" t="s">
        <v>386</v>
      </c>
      <c r="F25" s="104" t="s">
        <v>387</v>
      </c>
      <c r="G25" s="94">
        <v>14.85</v>
      </c>
      <c r="H25" s="93">
        <v>166</v>
      </c>
      <c r="I25" s="99">
        <v>45309</v>
      </c>
      <c r="J25" s="92" t="s">
        <v>271</v>
      </c>
      <c r="K25" s="95">
        <v>0</v>
      </c>
      <c r="L25" s="96"/>
      <c r="M25" s="98"/>
    </row>
    <row r="26" spans="1:13" ht="70.05" customHeight="1" x14ac:dyDescent="0.3">
      <c r="A26" s="101">
        <v>45111</v>
      </c>
      <c r="B26" s="102">
        <v>2372</v>
      </c>
      <c r="C26" s="92">
        <v>1724</v>
      </c>
      <c r="D26" s="93">
        <v>23000320</v>
      </c>
      <c r="E26" s="103" t="s">
        <v>388</v>
      </c>
      <c r="F26" s="104" t="s">
        <v>389</v>
      </c>
      <c r="G26" s="94">
        <v>31.6</v>
      </c>
      <c r="H26" s="93">
        <v>166</v>
      </c>
      <c r="I26" s="99">
        <v>45309</v>
      </c>
      <c r="J26" s="92" t="s">
        <v>271</v>
      </c>
      <c r="K26" s="95">
        <v>0</v>
      </c>
      <c r="L26" s="96"/>
      <c r="M26" s="98"/>
    </row>
    <row r="27" spans="1:13" ht="70.05" customHeight="1" x14ac:dyDescent="0.3">
      <c r="A27" s="101">
        <v>45071</v>
      </c>
      <c r="B27" s="108" t="s">
        <v>390</v>
      </c>
      <c r="C27" s="92">
        <v>2208</v>
      </c>
      <c r="D27" s="93">
        <v>23000252</v>
      </c>
      <c r="E27" s="103" t="s">
        <v>391</v>
      </c>
      <c r="F27" s="104" t="s">
        <v>392</v>
      </c>
      <c r="G27" s="94">
        <v>150</v>
      </c>
      <c r="H27" s="93">
        <v>166</v>
      </c>
      <c r="I27" s="99">
        <v>45309</v>
      </c>
      <c r="J27" s="92" t="s">
        <v>271</v>
      </c>
      <c r="K27" s="95">
        <v>0</v>
      </c>
      <c r="L27" s="96"/>
      <c r="M27" s="98"/>
    </row>
    <row r="28" spans="1:13" ht="70.05" customHeight="1" x14ac:dyDescent="0.3">
      <c r="A28" s="101">
        <v>45077</v>
      </c>
      <c r="B28" s="108" t="s">
        <v>393</v>
      </c>
      <c r="C28" s="92">
        <v>2399</v>
      </c>
      <c r="D28" s="93">
        <v>23000258</v>
      </c>
      <c r="E28" s="103" t="s">
        <v>394</v>
      </c>
      <c r="F28" s="104" t="s">
        <v>395</v>
      </c>
      <c r="G28" s="94">
        <v>14.85</v>
      </c>
      <c r="H28" s="93">
        <v>166</v>
      </c>
      <c r="I28" s="99">
        <v>45309</v>
      </c>
      <c r="J28" s="92" t="s">
        <v>271</v>
      </c>
      <c r="K28" s="95">
        <v>0</v>
      </c>
      <c r="L28" s="96"/>
      <c r="M28" s="98"/>
    </row>
    <row r="29" spans="1:13" ht="70.05" customHeight="1" x14ac:dyDescent="0.3">
      <c r="A29" s="101">
        <v>45079</v>
      </c>
      <c r="B29" s="108" t="s">
        <v>396</v>
      </c>
      <c r="C29" s="92">
        <v>2875</v>
      </c>
      <c r="D29" s="93">
        <v>23000260</v>
      </c>
      <c r="E29" s="103" t="s">
        <v>397</v>
      </c>
      <c r="F29" s="104" t="s">
        <v>398</v>
      </c>
      <c r="G29" s="94">
        <v>127.67</v>
      </c>
      <c r="H29" s="93">
        <v>166</v>
      </c>
      <c r="I29" s="99">
        <v>45309</v>
      </c>
      <c r="J29" s="92" t="s">
        <v>271</v>
      </c>
      <c r="K29" s="95">
        <v>0</v>
      </c>
      <c r="L29" s="96"/>
      <c r="M29" s="98"/>
    </row>
    <row r="30" spans="1:13" ht="89.4" customHeight="1" x14ac:dyDescent="0.3">
      <c r="A30" s="101">
        <v>45071</v>
      </c>
      <c r="B30" s="108" t="s">
        <v>399</v>
      </c>
      <c r="C30" s="92">
        <v>2245</v>
      </c>
      <c r="D30" s="93">
        <v>23000249</v>
      </c>
      <c r="E30" s="103" t="s">
        <v>400</v>
      </c>
      <c r="F30" s="104" t="s">
        <v>401</v>
      </c>
      <c r="G30" s="94">
        <v>114</v>
      </c>
      <c r="H30" s="93">
        <v>166</v>
      </c>
      <c r="I30" s="99">
        <v>45309</v>
      </c>
      <c r="J30" s="92" t="s">
        <v>271</v>
      </c>
      <c r="K30" s="95">
        <v>0</v>
      </c>
      <c r="L30" s="96"/>
      <c r="M30" s="98"/>
    </row>
    <row r="31" spans="1:13" ht="70.05" customHeight="1" x14ac:dyDescent="0.3">
      <c r="A31" s="101">
        <v>45124</v>
      </c>
      <c r="B31" s="108" t="s">
        <v>402</v>
      </c>
      <c r="C31" s="92">
        <v>3060</v>
      </c>
      <c r="D31" s="93">
        <v>23000329</v>
      </c>
      <c r="E31" s="103" t="s">
        <v>403</v>
      </c>
      <c r="F31" s="104" t="s">
        <v>404</v>
      </c>
      <c r="G31" s="94">
        <v>450</v>
      </c>
      <c r="H31" s="93">
        <v>166</v>
      </c>
      <c r="I31" s="99">
        <v>45309</v>
      </c>
      <c r="J31" s="92" t="s">
        <v>271</v>
      </c>
      <c r="K31" s="95">
        <v>15</v>
      </c>
      <c r="L31" s="96"/>
      <c r="M31" s="98"/>
    </row>
    <row r="32" spans="1:13" ht="70.05" customHeight="1" x14ac:dyDescent="0.3">
      <c r="A32" s="101">
        <v>45113</v>
      </c>
      <c r="B32" s="108" t="s">
        <v>405</v>
      </c>
      <c r="C32" s="92">
        <v>3061</v>
      </c>
      <c r="D32" s="93">
        <v>23000327</v>
      </c>
      <c r="E32" s="103" t="s">
        <v>406</v>
      </c>
      <c r="F32" s="104" t="s">
        <v>407</v>
      </c>
      <c r="G32" s="94">
        <v>900</v>
      </c>
      <c r="H32" s="93">
        <v>166</v>
      </c>
      <c r="I32" s="99">
        <v>45309</v>
      </c>
      <c r="J32" s="92" t="s">
        <v>271</v>
      </c>
      <c r="K32" s="95">
        <v>15</v>
      </c>
      <c r="L32" s="96"/>
      <c r="M32" s="98"/>
    </row>
    <row r="33" spans="1:13" ht="70.05" customHeight="1" x14ac:dyDescent="0.3">
      <c r="A33" s="101">
        <v>45274</v>
      </c>
      <c r="B33" s="102">
        <v>5208</v>
      </c>
      <c r="C33" s="92">
        <v>9705</v>
      </c>
      <c r="D33" s="93">
        <v>19163627</v>
      </c>
      <c r="E33" s="103" t="s">
        <v>200</v>
      </c>
      <c r="F33" s="104" t="s">
        <v>201</v>
      </c>
      <c r="G33" s="94">
        <v>799.73</v>
      </c>
      <c r="H33" s="93">
        <v>54</v>
      </c>
      <c r="I33" s="99">
        <v>45301</v>
      </c>
      <c r="J33" s="92" t="s">
        <v>202</v>
      </c>
      <c r="K33" s="95">
        <v>0</v>
      </c>
      <c r="L33" s="96"/>
      <c r="M33" s="98"/>
    </row>
    <row r="34" spans="1:13" ht="70.05" customHeight="1" x14ac:dyDescent="0.3">
      <c r="A34" s="101">
        <v>45279</v>
      </c>
      <c r="B34" s="102" t="s">
        <v>203</v>
      </c>
      <c r="C34" s="92">
        <v>2064</v>
      </c>
      <c r="D34" s="93">
        <v>19163679</v>
      </c>
      <c r="E34" s="103" t="s">
        <v>204</v>
      </c>
      <c r="F34" s="104" t="s">
        <v>205</v>
      </c>
      <c r="G34" s="94">
        <v>60</v>
      </c>
      <c r="H34" s="93">
        <v>55</v>
      </c>
      <c r="I34" s="91">
        <v>45301</v>
      </c>
      <c r="J34" s="92" t="s">
        <v>206</v>
      </c>
      <c r="K34" s="95">
        <v>15</v>
      </c>
      <c r="L34" s="96"/>
      <c r="M34" s="98"/>
    </row>
    <row r="35" spans="1:13" ht="70.05" customHeight="1" x14ac:dyDescent="0.3">
      <c r="A35" s="101">
        <v>45274</v>
      </c>
      <c r="B35" s="102" t="s">
        <v>207</v>
      </c>
      <c r="C35" s="92">
        <v>10378</v>
      </c>
      <c r="D35" s="93">
        <v>19163628</v>
      </c>
      <c r="E35" s="103" t="s">
        <v>208</v>
      </c>
      <c r="F35" s="104" t="s">
        <v>209</v>
      </c>
      <c r="G35" s="94">
        <v>3428.14</v>
      </c>
      <c r="H35" s="93">
        <v>56</v>
      </c>
      <c r="I35" s="91">
        <v>45301</v>
      </c>
      <c r="J35" s="92" t="s">
        <v>210</v>
      </c>
      <c r="K35" s="95">
        <v>15</v>
      </c>
      <c r="L35" s="96"/>
      <c r="M35" s="98"/>
    </row>
    <row r="36" spans="1:13" ht="70.05" customHeight="1" x14ac:dyDescent="0.3">
      <c r="A36" s="101">
        <v>45279</v>
      </c>
      <c r="B36" s="102" t="s">
        <v>211</v>
      </c>
      <c r="C36" s="92">
        <v>10312</v>
      </c>
      <c r="D36" s="93">
        <v>19163659</v>
      </c>
      <c r="E36" s="103" t="s">
        <v>212</v>
      </c>
      <c r="F36" s="104" t="s">
        <v>213</v>
      </c>
      <c r="G36" s="94">
        <v>900</v>
      </c>
      <c r="H36" s="93">
        <v>57</v>
      </c>
      <c r="I36" s="91">
        <v>45301</v>
      </c>
      <c r="J36" s="92" t="s">
        <v>214</v>
      </c>
      <c r="K36" s="95">
        <v>18</v>
      </c>
      <c r="L36" s="96"/>
      <c r="M36" s="98"/>
    </row>
    <row r="37" spans="1:13" ht="70.05" customHeight="1" x14ac:dyDescent="0.3">
      <c r="A37" s="101">
        <v>45280</v>
      </c>
      <c r="B37" s="105" t="s">
        <v>215</v>
      </c>
      <c r="C37" s="92">
        <v>10442</v>
      </c>
      <c r="D37" s="93">
        <v>19163684</v>
      </c>
      <c r="E37" s="103" t="s">
        <v>216</v>
      </c>
      <c r="F37" s="104" t="s">
        <v>217</v>
      </c>
      <c r="G37" s="94">
        <v>1958.21</v>
      </c>
      <c r="H37" s="93">
        <v>63</v>
      </c>
      <c r="I37" s="91">
        <v>45302</v>
      </c>
      <c r="J37" s="92" t="s">
        <v>218</v>
      </c>
      <c r="K37" s="95">
        <v>0</v>
      </c>
      <c r="L37" s="96"/>
      <c r="M37" s="98"/>
    </row>
    <row r="38" spans="1:13" ht="70.05" customHeight="1" x14ac:dyDescent="0.3">
      <c r="A38" s="101">
        <v>45279</v>
      </c>
      <c r="B38" s="106" t="s">
        <v>219</v>
      </c>
      <c r="C38" s="92">
        <v>6730</v>
      </c>
      <c r="D38" s="93">
        <v>19163664</v>
      </c>
      <c r="E38" s="103" t="s">
        <v>220</v>
      </c>
      <c r="F38" s="104" t="s">
        <v>221</v>
      </c>
      <c r="G38" s="94">
        <v>23.63</v>
      </c>
      <c r="H38" s="93">
        <v>64</v>
      </c>
      <c r="I38" s="91">
        <v>45302</v>
      </c>
      <c r="J38" s="92" t="s">
        <v>222</v>
      </c>
      <c r="K38" s="95">
        <v>18</v>
      </c>
      <c r="L38" s="96"/>
      <c r="M38" s="98"/>
    </row>
    <row r="39" spans="1:13" ht="112.2" customHeight="1" x14ac:dyDescent="0.3">
      <c r="A39" s="101">
        <v>45281</v>
      </c>
      <c r="B39" s="106" t="s">
        <v>223</v>
      </c>
      <c r="C39" s="92">
        <v>4133</v>
      </c>
      <c r="D39" s="93">
        <v>19163693</v>
      </c>
      <c r="E39" s="103" t="s">
        <v>224</v>
      </c>
      <c r="F39" s="104" t="s">
        <v>225</v>
      </c>
      <c r="G39" s="94">
        <v>17.600000000000001</v>
      </c>
      <c r="H39" s="93">
        <v>65</v>
      </c>
      <c r="I39" s="91">
        <v>45302</v>
      </c>
      <c r="J39" s="92" t="s">
        <v>226</v>
      </c>
      <c r="K39" s="95">
        <v>15</v>
      </c>
      <c r="L39" s="96"/>
      <c r="M39" s="98"/>
    </row>
    <row r="40" spans="1:13" ht="70.05" customHeight="1" x14ac:dyDescent="0.3">
      <c r="A40" s="101">
        <v>45307</v>
      </c>
      <c r="B40" s="106" t="s">
        <v>227</v>
      </c>
      <c r="C40" s="92">
        <v>7764</v>
      </c>
      <c r="D40" s="93">
        <v>19163665</v>
      </c>
      <c r="E40" s="103" t="s">
        <v>413</v>
      </c>
      <c r="F40" s="104" t="s">
        <v>228</v>
      </c>
      <c r="G40" s="94">
        <v>666.09</v>
      </c>
      <c r="H40" s="93">
        <v>91</v>
      </c>
      <c r="I40" s="91">
        <v>45306</v>
      </c>
      <c r="J40" s="92" t="s">
        <v>229</v>
      </c>
      <c r="K40" s="95">
        <v>9</v>
      </c>
      <c r="L40" s="96"/>
      <c r="M40" s="98"/>
    </row>
    <row r="41" spans="1:13" ht="70.05" customHeight="1" x14ac:dyDescent="0.3">
      <c r="A41" s="101">
        <v>45282</v>
      </c>
      <c r="B41" s="102" t="s">
        <v>230</v>
      </c>
      <c r="C41" s="92">
        <v>4444</v>
      </c>
      <c r="D41" s="93">
        <v>19163694</v>
      </c>
      <c r="E41" s="103" t="s">
        <v>414</v>
      </c>
      <c r="F41" s="104" t="s">
        <v>231</v>
      </c>
      <c r="G41" s="94">
        <v>2276.9299999999998</v>
      </c>
      <c r="H41" s="93">
        <v>92</v>
      </c>
      <c r="I41" s="91">
        <v>45306</v>
      </c>
      <c r="J41" s="92" t="s">
        <v>232</v>
      </c>
      <c r="K41" s="95">
        <v>9</v>
      </c>
      <c r="L41" s="96"/>
      <c r="M41" s="98"/>
    </row>
    <row r="42" spans="1:13" ht="87" customHeight="1" x14ac:dyDescent="0.3">
      <c r="A42" s="101">
        <v>45286</v>
      </c>
      <c r="B42" s="102" t="s">
        <v>233</v>
      </c>
      <c r="C42" s="102">
        <v>10612</v>
      </c>
      <c r="D42" s="93">
        <v>19163743</v>
      </c>
      <c r="E42" s="103" t="s">
        <v>415</v>
      </c>
      <c r="F42" s="104" t="s">
        <v>234</v>
      </c>
      <c r="G42" s="94">
        <v>46.67</v>
      </c>
      <c r="H42" s="93">
        <v>93</v>
      </c>
      <c r="I42" s="91">
        <v>45306</v>
      </c>
      <c r="J42" s="92" t="s">
        <v>235</v>
      </c>
      <c r="K42" s="95">
        <v>18</v>
      </c>
      <c r="L42" s="96"/>
      <c r="M42" s="98"/>
    </row>
    <row r="43" spans="1:13" ht="70.05" customHeight="1" x14ac:dyDescent="0.3">
      <c r="A43" s="101">
        <v>45287</v>
      </c>
      <c r="B43" s="102" t="s">
        <v>236</v>
      </c>
      <c r="C43" s="92">
        <v>1139</v>
      </c>
      <c r="D43" s="93">
        <v>19163712</v>
      </c>
      <c r="E43" s="103" t="s">
        <v>416</v>
      </c>
      <c r="F43" s="104" t="s">
        <v>237</v>
      </c>
      <c r="G43" s="94">
        <v>198</v>
      </c>
      <c r="H43" s="93">
        <v>94</v>
      </c>
      <c r="I43" s="91">
        <v>45306</v>
      </c>
      <c r="J43" s="92" t="s">
        <v>238</v>
      </c>
      <c r="K43" s="95">
        <v>15</v>
      </c>
      <c r="L43" s="96"/>
      <c r="M43" s="98"/>
    </row>
    <row r="44" spans="1:13" ht="70.05" customHeight="1" x14ac:dyDescent="0.3">
      <c r="A44" s="101">
        <v>45287</v>
      </c>
      <c r="B44" s="102" t="s">
        <v>239</v>
      </c>
      <c r="C44" s="92">
        <v>1135</v>
      </c>
      <c r="D44" s="93">
        <v>19163713</v>
      </c>
      <c r="E44" s="103" t="s">
        <v>417</v>
      </c>
      <c r="F44" s="104" t="s">
        <v>240</v>
      </c>
      <c r="G44" s="94">
        <v>237.6</v>
      </c>
      <c r="H44" s="93">
        <v>95</v>
      </c>
      <c r="I44" s="91">
        <v>45306</v>
      </c>
      <c r="J44" s="92" t="s">
        <v>241</v>
      </c>
      <c r="K44" s="95">
        <v>15</v>
      </c>
      <c r="L44" s="96"/>
      <c r="M44" s="98"/>
    </row>
    <row r="45" spans="1:13" ht="70.05" customHeight="1" x14ac:dyDescent="0.3">
      <c r="A45" s="101">
        <v>45287</v>
      </c>
      <c r="B45" s="102" t="s">
        <v>242</v>
      </c>
      <c r="C45" s="92">
        <v>8332</v>
      </c>
      <c r="D45" s="93">
        <v>19163714</v>
      </c>
      <c r="E45" s="103" t="s">
        <v>418</v>
      </c>
      <c r="F45" s="104" t="s">
        <v>243</v>
      </c>
      <c r="G45" s="94">
        <v>15</v>
      </c>
      <c r="H45" s="93">
        <v>96</v>
      </c>
      <c r="I45" s="91">
        <v>45306</v>
      </c>
      <c r="J45" s="92" t="s">
        <v>244</v>
      </c>
      <c r="K45" s="95">
        <v>9</v>
      </c>
      <c r="L45" s="96"/>
      <c r="M45" s="98"/>
    </row>
    <row r="46" spans="1:13" ht="70.05" customHeight="1" x14ac:dyDescent="0.3">
      <c r="A46" s="101">
        <v>45287</v>
      </c>
      <c r="B46" s="102" t="s">
        <v>245</v>
      </c>
      <c r="C46" s="92">
        <v>10548</v>
      </c>
      <c r="D46" s="93">
        <v>19163715</v>
      </c>
      <c r="E46" s="103" t="s">
        <v>419</v>
      </c>
      <c r="F46" s="104" t="s">
        <v>246</v>
      </c>
      <c r="G46" s="94">
        <v>900</v>
      </c>
      <c r="H46" s="93">
        <v>97</v>
      </c>
      <c r="I46" s="91">
        <v>45306</v>
      </c>
      <c r="J46" s="92" t="s">
        <v>247</v>
      </c>
      <c r="K46" s="95">
        <v>18</v>
      </c>
      <c r="L46" s="96"/>
      <c r="M46" s="98"/>
    </row>
    <row r="47" spans="1:13" ht="70.05" customHeight="1" x14ac:dyDescent="0.3">
      <c r="A47" s="101">
        <v>45307</v>
      </c>
      <c r="B47" s="102" t="s">
        <v>248</v>
      </c>
      <c r="C47" s="92">
        <v>4704</v>
      </c>
      <c r="D47" s="93">
        <v>19163717</v>
      </c>
      <c r="E47" s="103" t="s">
        <v>420</v>
      </c>
      <c r="F47" s="104" t="s">
        <v>249</v>
      </c>
      <c r="G47" s="94">
        <v>26.44</v>
      </c>
      <c r="H47" s="93">
        <v>98</v>
      </c>
      <c r="I47" s="91">
        <v>45306</v>
      </c>
      <c r="J47" s="92" t="s">
        <v>250</v>
      </c>
      <c r="K47" s="95">
        <v>13</v>
      </c>
      <c r="L47" s="96"/>
      <c r="M47" s="98"/>
    </row>
    <row r="48" spans="1:13" ht="70.05" customHeight="1" x14ac:dyDescent="0.3">
      <c r="A48" s="101">
        <v>45307</v>
      </c>
      <c r="B48" s="102" t="s">
        <v>251</v>
      </c>
      <c r="C48" s="92">
        <v>4704</v>
      </c>
      <c r="D48" s="93">
        <v>19163718</v>
      </c>
      <c r="E48" s="103" t="s">
        <v>420</v>
      </c>
      <c r="F48" s="104" t="s">
        <v>252</v>
      </c>
      <c r="G48" s="94">
        <v>26.48</v>
      </c>
      <c r="H48" s="93">
        <v>99</v>
      </c>
      <c r="I48" s="91">
        <v>45306</v>
      </c>
      <c r="J48" s="92" t="s">
        <v>253</v>
      </c>
      <c r="K48" s="95">
        <v>13</v>
      </c>
      <c r="L48" s="96"/>
      <c r="M48" s="98"/>
    </row>
    <row r="49" spans="1:13" ht="70.05" customHeight="1" x14ac:dyDescent="0.3">
      <c r="A49" s="101">
        <v>45288</v>
      </c>
      <c r="B49" s="102" t="s">
        <v>254</v>
      </c>
      <c r="C49" s="92">
        <v>10654</v>
      </c>
      <c r="D49" s="93">
        <v>19163719</v>
      </c>
      <c r="E49" s="103" t="s">
        <v>421</v>
      </c>
      <c r="F49" s="104" t="s">
        <v>255</v>
      </c>
      <c r="G49" s="94">
        <v>14926.78</v>
      </c>
      <c r="H49" s="93">
        <v>100</v>
      </c>
      <c r="I49" s="91">
        <v>45306</v>
      </c>
      <c r="J49" s="92" t="s">
        <v>256</v>
      </c>
      <c r="K49" s="95">
        <v>15</v>
      </c>
      <c r="L49" s="96"/>
      <c r="M49" s="98"/>
    </row>
    <row r="50" spans="1:13" ht="70.05" customHeight="1" x14ac:dyDescent="0.3">
      <c r="A50" s="101">
        <v>45289</v>
      </c>
      <c r="B50" s="102" t="s">
        <v>257</v>
      </c>
      <c r="C50" s="92">
        <v>9023</v>
      </c>
      <c r="D50" s="93">
        <v>19163723</v>
      </c>
      <c r="E50" s="103" t="s">
        <v>422</v>
      </c>
      <c r="F50" s="104" t="s">
        <v>258</v>
      </c>
      <c r="G50" s="94">
        <v>326.25</v>
      </c>
      <c r="H50" s="93">
        <v>101</v>
      </c>
      <c r="I50" s="91">
        <v>45306</v>
      </c>
      <c r="J50" s="92" t="s">
        <v>259</v>
      </c>
      <c r="K50" s="95">
        <v>15</v>
      </c>
      <c r="L50" s="96"/>
      <c r="M50" s="98"/>
    </row>
    <row r="51" spans="1:13" ht="60" customHeight="1" x14ac:dyDescent="0.3">
      <c r="A51" s="101">
        <v>45290</v>
      </c>
      <c r="B51" s="102" t="s">
        <v>260</v>
      </c>
      <c r="C51" s="92">
        <v>7316</v>
      </c>
      <c r="D51" s="93">
        <v>19163744</v>
      </c>
      <c r="E51" s="103" t="s">
        <v>261</v>
      </c>
      <c r="F51" s="104" t="s">
        <v>261</v>
      </c>
      <c r="G51" s="94">
        <v>132</v>
      </c>
      <c r="H51" s="93">
        <v>102</v>
      </c>
      <c r="I51" s="91">
        <v>45306</v>
      </c>
      <c r="J51" s="92" t="s">
        <v>262</v>
      </c>
      <c r="K51" s="95">
        <v>18</v>
      </c>
      <c r="L51" s="96"/>
      <c r="M51" s="98"/>
    </row>
    <row r="52" spans="1:13" ht="70.05" customHeight="1" x14ac:dyDescent="0.3">
      <c r="A52" s="101">
        <v>45289</v>
      </c>
      <c r="B52" s="102" t="s">
        <v>263</v>
      </c>
      <c r="C52" s="92">
        <v>4962</v>
      </c>
      <c r="D52" s="93">
        <v>9163721</v>
      </c>
      <c r="E52" s="103" t="s">
        <v>264</v>
      </c>
      <c r="F52" s="104" t="s">
        <v>264</v>
      </c>
      <c r="G52" s="94">
        <v>95</v>
      </c>
      <c r="H52" s="93">
        <v>103</v>
      </c>
      <c r="I52" s="91">
        <v>45306</v>
      </c>
      <c r="J52" s="92" t="s">
        <v>265</v>
      </c>
      <c r="K52" s="95">
        <v>15</v>
      </c>
      <c r="L52" s="96"/>
      <c r="M52" s="98"/>
    </row>
    <row r="53" spans="1:13" ht="70.05" customHeight="1" x14ac:dyDescent="0.3">
      <c r="A53" s="101">
        <v>45290</v>
      </c>
      <c r="B53" s="102" t="s">
        <v>266</v>
      </c>
      <c r="C53" s="92">
        <v>8178</v>
      </c>
      <c r="D53" s="93">
        <v>19163742</v>
      </c>
      <c r="E53" s="103" t="s">
        <v>267</v>
      </c>
      <c r="F53" s="104" t="s">
        <v>267</v>
      </c>
      <c r="G53" s="94">
        <v>187.5</v>
      </c>
      <c r="H53" s="93">
        <v>104</v>
      </c>
      <c r="I53" s="100">
        <v>45306</v>
      </c>
      <c r="J53" s="92" t="s">
        <v>268</v>
      </c>
      <c r="K53" s="95">
        <v>15</v>
      </c>
      <c r="L53" s="96"/>
      <c r="M53" s="98"/>
    </row>
    <row r="54" spans="1:13" ht="70.05" customHeight="1" x14ac:dyDescent="0.3">
      <c r="A54" s="101">
        <v>45290</v>
      </c>
      <c r="B54" s="107" t="s">
        <v>269</v>
      </c>
      <c r="C54" s="92">
        <v>6529</v>
      </c>
      <c r="D54" s="93">
        <v>19163738</v>
      </c>
      <c r="E54" s="103" t="s">
        <v>423</v>
      </c>
      <c r="F54" s="104" t="s">
        <v>270</v>
      </c>
      <c r="G54" s="94">
        <v>12.75</v>
      </c>
      <c r="H54" s="93">
        <v>168</v>
      </c>
      <c r="I54" s="91">
        <v>45309</v>
      </c>
      <c r="J54" s="92" t="s">
        <v>271</v>
      </c>
      <c r="K54" s="95">
        <v>0</v>
      </c>
      <c r="L54" s="96"/>
      <c r="M54" s="98"/>
    </row>
    <row r="55" spans="1:13" ht="49.95" customHeight="1" x14ac:dyDescent="0.3">
      <c r="A55" s="101">
        <v>45290</v>
      </c>
      <c r="B55" s="102" t="s">
        <v>272</v>
      </c>
      <c r="C55" s="92">
        <v>4504</v>
      </c>
      <c r="D55" s="93">
        <v>19163739</v>
      </c>
      <c r="E55" s="103" t="s">
        <v>424</v>
      </c>
      <c r="F55" s="104" t="s">
        <v>273</v>
      </c>
      <c r="G55" s="94">
        <v>75</v>
      </c>
      <c r="H55" s="93">
        <v>169</v>
      </c>
      <c r="I55" s="91">
        <v>45309</v>
      </c>
      <c r="J55" s="92" t="s">
        <v>274</v>
      </c>
      <c r="K55" s="95">
        <v>15</v>
      </c>
      <c r="L55" s="96"/>
      <c r="M55" s="98"/>
    </row>
    <row r="56" spans="1:13" ht="49.95" customHeight="1" x14ac:dyDescent="0.3">
      <c r="A56" s="101">
        <v>45290</v>
      </c>
      <c r="B56" s="107" t="s">
        <v>275</v>
      </c>
      <c r="C56" s="92">
        <v>6697</v>
      </c>
      <c r="D56" s="93">
        <v>19163740</v>
      </c>
      <c r="E56" s="103" t="s">
        <v>425</v>
      </c>
      <c r="F56" s="104" t="s">
        <v>276</v>
      </c>
      <c r="G56" s="94">
        <v>36.5</v>
      </c>
      <c r="H56" s="93">
        <v>170</v>
      </c>
      <c r="I56" s="91">
        <v>45309</v>
      </c>
      <c r="J56" s="92" t="s">
        <v>277</v>
      </c>
      <c r="K56" s="95">
        <v>0</v>
      </c>
      <c r="L56" s="96"/>
      <c r="M56" s="98"/>
    </row>
    <row r="57" spans="1:13" ht="49.95" customHeight="1" x14ac:dyDescent="0.3">
      <c r="A57" s="101">
        <v>45290</v>
      </c>
      <c r="B57" s="102" t="s">
        <v>278</v>
      </c>
      <c r="C57" s="92">
        <v>10960</v>
      </c>
      <c r="D57" s="93">
        <v>19163724</v>
      </c>
      <c r="E57" s="103" t="s">
        <v>426</v>
      </c>
      <c r="F57" s="104" t="s">
        <v>279</v>
      </c>
      <c r="G57" s="94">
        <v>72</v>
      </c>
      <c r="H57" s="93">
        <v>178</v>
      </c>
      <c r="I57" s="91">
        <v>45310</v>
      </c>
      <c r="J57" s="92" t="s">
        <v>280</v>
      </c>
      <c r="K57" s="95">
        <v>18</v>
      </c>
      <c r="L57" s="96"/>
      <c r="M57" s="98"/>
    </row>
    <row r="58" spans="1:13" ht="49.95" customHeight="1" x14ac:dyDescent="0.3">
      <c r="A58" s="101">
        <v>45290</v>
      </c>
      <c r="B58" s="102" t="s">
        <v>281</v>
      </c>
      <c r="C58" s="92">
        <v>10084</v>
      </c>
      <c r="D58" s="93">
        <v>19163741</v>
      </c>
      <c r="E58" s="103" t="s">
        <v>427</v>
      </c>
      <c r="F58" s="104" t="s">
        <v>282</v>
      </c>
      <c r="G58" s="94">
        <v>200</v>
      </c>
      <c r="H58" s="93">
        <v>179</v>
      </c>
      <c r="I58" s="100">
        <v>45310</v>
      </c>
      <c r="J58" s="92" t="s">
        <v>283</v>
      </c>
      <c r="K58" s="95">
        <v>18</v>
      </c>
      <c r="L58" s="96"/>
      <c r="M58" s="98"/>
    </row>
    <row r="59" spans="1:13" ht="49.95" customHeight="1" x14ac:dyDescent="0.3">
      <c r="A59" s="101">
        <v>45290</v>
      </c>
      <c r="B59" s="102" t="s">
        <v>284</v>
      </c>
      <c r="C59" s="92">
        <v>8993</v>
      </c>
      <c r="D59" s="93">
        <v>19163737</v>
      </c>
      <c r="E59" s="103" t="s">
        <v>428</v>
      </c>
      <c r="F59" s="104" t="s">
        <v>285</v>
      </c>
      <c r="G59" s="94">
        <v>284.17</v>
      </c>
      <c r="H59" s="93">
        <v>180</v>
      </c>
      <c r="I59" s="91">
        <v>45310</v>
      </c>
      <c r="J59" s="92" t="s">
        <v>286</v>
      </c>
      <c r="K59" s="95">
        <v>15</v>
      </c>
      <c r="L59" s="96"/>
      <c r="M59" s="98"/>
    </row>
    <row r="60" spans="1:13" ht="49.95" customHeight="1" x14ac:dyDescent="0.3">
      <c r="A60" s="101">
        <v>45294</v>
      </c>
      <c r="B60" s="102" t="s">
        <v>287</v>
      </c>
      <c r="C60" s="92">
        <v>8122</v>
      </c>
      <c r="D60" s="93">
        <v>19163772</v>
      </c>
      <c r="E60" s="103" t="s">
        <v>429</v>
      </c>
      <c r="F60" s="104" t="s">
        <v>288</v>
      </c>
      <c r="G60" s="94">
        <v>308.91000000000003</v>
      </c>
      <c r="H60" s="93">
        <v>197</v>
      </c>
      <c r="I60" s="91">
        <v>45313</v>
      </c>
      <c r="J60" s="92" t="s">
        <v>289</v>
      </c>
      <c r="K60" s="95">
        <v>0</v>
      </c>
      <c r="L60" s="96"/>
      <c r="M60" s="98"/>
    </row>
    <row r="61" spans="1:13" ht="49.95" customHeight="1" x14ac:dyDescent="0.3">
      <c r="A61" s="101">
        <v>45266</v>
      </c>
      <c r="B61" s="102" t="s">
        <v>198</v>
      </c>
      <c r="C61" s="92">
        <v>2150</v>
      </c>
      <c r="D61" s="93">
        <v>19163570</v>
      </c>
      <c r="E61" s="103" t="s">
        <v>430</v>
      </c>
      <c r="F61" s="104" t="s">
        <v>199</v>
      </c>
      <c r="G61" s="94">
        <v>249.75</v>
      </c>
      <c r="H61" s="93">
        <v>198</v>
      </c>
      <c r="I61" s="91">
        <v>45313</v>
      </c>
      <c r="J61" s="92" t="s">
        <v>290</v>
      </c>
      <c r="K61" s="95">
        <v>9</v>
      </c>
      <c r="L61" s="96"/>
      <c r="M61" s="98"/>
    </row>
    <row r="62" spans="1:13" ht="49.95" customHeight="1" x14ac:dyDescent="0.3">
      <c r="A62" s="101">
        <v>45302</v>
      </c>
      <c r="B62" s="102" t="s">
        <v>291</v>
      </c>
      <c r="C62" s="92">
        <v>10696</v>
      </c>
      <c r="D62" s="93">
        <v>19163811</v>
      </c>
      <c r="E62" s="103" t="s">
        <v>431</v>
      </c>
      <c r="F62" s="104" t="s">
        <v>292</v>
      </c>
      <c r="G62" s="94">
        <v>396.48</v>
      </c>
      <c r="H62" s="93">
        <v>199</v>
      </c>
      <c r="I62" s="91">
        <v>45313</v>
      </c>
      <c r="J62" s="92" t="s">
        <v>293</v>
      </c>
      <c r="K62" s="95">
        <v>0</v>
      </c>
      <c r="L62" s="96"/>
      <c r="M62" s="98"/>
    </row>
    <row r="63" spans="1:13" ht="49.95" customHeight="1" x14ac:dyDescent="0.3">
      <c r="A63" s="101">
        <v>45296</v>
      </c>
      <c r="B63" s="102" t="s">
        <v>294</v>
      </c>
      <c r="C63" s="92">
        <v>3237</v>
      </c>
      <c r="D63" s="93">
        <v>19163793</v>
      </c>
      <c r="E63" s="103" t="s">
        <v>295</v>
      </c>
      <c r="F63" s="104" t="s">
        <v>296</v>
      </c>
      <c r="G63" s="94">
        <v>24</v>
      </c>
      <c r="H63" s="93">
        <v>204</v>
      </c>
      <c r="I63" s="91">
        <v>45314</v>
      </c>
      <c r="J63" s="92" t="s">
        <v>297</v>
      </c>
      <c r="K63" s="95">
        <v>18</v>
      </c>
      <c r="L63" s="96"/>
      <c r="M63" s="98"/>
    </row>
    <row r="64" spans="1:13" ht="49.95" customHeight="1" x14ac:dyDescent="0.3">
      <c r="A64" s="101">
        <v>45299</v>
      </c>
      <c r="B64" s="102" t="s">
        <v>298</v>
      </c>
      <c r="C64" s="92">
        <v>9067</v>
      </c>
      <c r="D64" s="93">
        <v>19163804</v>
      </c>
      <c r="E64" s="103" t="s">
        <v>299</v>
      </c>
      <c r="F64" s="104" t="s">
        <v>300</v>
      </c>
      <c r="G64" s="94">
        <v>375</v>
      </c>
      <c r="H64" s="93">
        <v>205</v>
      </c>
      <c r="I64" s="91">
        <v>45314</v>
      </c>
      <c r="J64" s="92" t="s">
        <v>301</v>
      </c>
      <c r="K64" s="95">
        <v>15</v>
      </c>
      <c r="L64" s="96"/>
      <c r="M64" s="98"/>
    </row>
    <row r="65" spans="1:13" ht="49.95" customHeight="1" x14ac:dyDescent="0.3">
      <c r="A65" s="101">
        <v>45296</v>
      </c>
      <c r="B65" s="107" t="s">
        <v>302</v>
      </c>
      <c r="C65" s="92">
        <v>5745</v>
      </c>
      <c r="D65" s="93">
        <v>19163794</v>
      </c>
      <c r="E65" s="103" t="s">
        <v>432</v>
      </c>
      <c r="F65" s="104" t="s">
        <v>303</v>
      </c>
      <c r="G65" s="94">
        <v>312.5</v>
      </c>
      <c r="H65" s="93">
        <v>282</v>
      </c>
      <c r="I65" s="91">
        <v>45317</v>
      </c>
      <c r="J65" s="92" t="s">
        <v>304</v>
      </c>
      <c r="K65" s="95">
        <v>18</v>
      </c>
      <c r="L65" s="96"/>
      <c r="M65" s="98"/>
    </row>
    <row r="66" spans="1:13" ht="49.95" customHeight="1" x14ac:dyDescent="0.3">
      <c r="A66" s="101">
        <v>45300</v>
      </c>
      <c r="B66" s="107" t="s">
        <v>305</v>
      </c>
      <c r="C66" s="92">
        <v>10586</v>
      </c>
      <c r="D66" s="93">
        <v>19163799</v>
      </c>
      <c r="E66" s="103" t="s">
        <v>433</v>
      </c>
      <c r="F66" s="104" t="s">
        <v>306</v>
      </c>
      <c r="G66" s="94">
        <v>136.54</v>
      </c>
      <c r="H66" s="93">
        <v>284</v>
      </c>
      <c r="I66" s="91">
        <v>45317</v>
      </c>
      <c r="J66" s="92" t="s">
        <v>307</v>
      </c>
      <c r="K66" s="95">
        <v>18</v>
      </c>
      <c r="L66" s="96"/>
      <c r="M66" s="98"/>
    </row>
    <row r="67" spans="1:13" ht="49.95" customHeight="1" x14ac:dyDescent="0.3">
      <c r="A67" s="101">
        <v>45296</v>
      </c>
      <c r="B67" s="108" t="s">
        <v>308</v>
      </c>
      <c r="C67" s="92">
        <v>9108</v>
      </c>
      <c r="D67" s="93">
        <v>19163801</v>
      </c>
      <c r="E67" s="103" t="s">
        <v>434</v>
      </c>
      <c r="F67" s="104" t="s">
        <v>309</v>
      </c>
      <c r="G67" s="94">
        <v>1698</v>
      </c>
      <c r="H67" s="93">
        <v>286</v>
      </c>
      <c r="I67" s="91">
        <v>45317</v>
      </c>
      <c r="J67" s="92" t="s">
        <v>310</v>
      </c>
      <c r="K67" s="95">
        <v>18</v>
      </c>
      <c r="L67" s="96"/>
      <c r="M67" s="98"/>
    </row>
    <row r="68" spans="1:13" ht="49.95" customHeight="1" x14ac:dyDescent="0.3">
      <c r="A68" s="101">
        <v>45300</v>
      </c>
      <c r="B68" s="107" t="s">
        <v>311</v>
      </c>
      <c r="C68" s="92">
        <v>10583</v>
      </c>
      <c r="D68" s="93">
        <v>19163805</v>
      </c>
      <c r="E68" s="103" t="s">
        <v>435</v>
      </c>
      <c r="F68" s="104" t="s">
        <v>312</v>
      </c>
      <c r="G68" s="94">
        <v>157.54</v>
      </c>
      <c r="H68" s="93">
        <v>291</v>
      </c>
      <c r="I68" s="91">
        <v>45317</v>
      </c>
      <c r="J68" s="92" t="s">
        <v>313</v>
      </c>
      <c r="K68" s="95">
        <v>18</v>
      </c>
      <c r="L68" s="96"/>
      <c r="M68" s="98"/>
    </row>
    <row r="69" spans="1:13" ht="49.95" customHeight="1" x14ac:dyDescent="0.3">
      <c r="A69" s="101">
        <v>45301</v>
      </c>
      <c r="B69" s="108" t="s">
        <v>314</v>
      </c>
      <c r="C69" s="92">
        <v>5147</v>
      </c>
      <c r="D69" s="93">
        <v>19163807</v>
      </c>
      <c r="E69" s="103" t="s">
        <v>436</v>
      </c>
      <c r="F69" s="104" t="s">
        <v>315</v>
      </c>
      <c r="G69" s="94">
        <v>720</v>
      </c>
      <c r="H69" s="93">
        <v>292</v>
      </c>
      <c r="I69" s="91">
        <v>45317</v>
      </c>
      <c r="J69" s="92" t="s">
        <v>316</v>
      </c>
      <c r="K69" s="95">
        <v>15</v>
      </c>
      <c r="L69" s="96"/>
      <c r="M69" s="98"/>
    </row>
    <row r="70" spans="1:13" ht="49.95" customHeight="1" x14ac:dyDescent="0.3">
      <c r="A70" s="101">
        <v>45301</v>
      </c>
      <c r="B70" s="108" t="s">
        <v>317</v>
      </c>
      <c r="C70" s="92">
        <v>11038</v>
      </c>
      <c r="D70" s="93">
        <v>19163808</v>
      </c>
      <c r="E70" s="103" t="s">
        <v>437</v>
      </c>
      <c r="F70" s="104" t="s">
        <v>318</v>
      </c>
      <c r="G70" s="94">
        <v>2612.0100000000002</v>
      </c>
      <c r="H70" s="93">
        <v>294</v>
      </c>
      <c r="I70" s="91">
        <v>45317</v>
      </c>
      <c r="J70" s="92" t="s">
        <v>319</v>
      </c>
      <c r="K70" s="95">
        <v>0</v>
      </c>
      <c r="L70" s="96"/>
      <c r="M70" s="98"/>
    </row>
    <row r="71" spans="1:13" ht="49.95" customHeight="1" x14ac:dyDescent="0.3">
      <c r="A71" s="101">
        <v>45302</v>
      </c>
      <c r="B71" s="108" t="s">
        <v>320</v>
      </c>
      <c r="C71" s="92">
        <v>8628</v>
      </c>
      <c r="D71" s="93">
        <v>19163810</v>
      </c>
      <c r="E71" s="103" t="s">
        <v>438</v>
      </c>
      <c r="F71" s="104" t="s">
        <v>321</v>
      </c>
      <c r="G71" s="94">
        <v>25</v>
      </c>
      <c r="H71" s="93">
        <v>297</v>
      </c>
      <c r="I71" s="91">
        <v>45317</v>
      </c>
      <c r="J71" s="92" t="s">
        <v>322</v>
      </c>
      <c r="K71" s="95">
        <v>9</v>
      </c>
      <c r="L71" s="96"/>
      <c r="M71" s="98"/>
    </row>
    <row r="72" spans="1:13" ht="49.95" customHeight="1" x14ac:dyDescent="0.3">
      <c r="A72" s="101">
        <v>45306</v>
      </c>
      <c r="B72" s="108">
        <v>57</v>
      </c>
      <c r="C72" s="92">
        <v>8628</v>
      </c>
      <c r="D72" s="93">
        <v>19163827</v>
      </c>
      <c r="E72" s="103" t="s">
        <v>439</v>
      </c>
      <c r="F72" s="104" t="s">
        <v>323</v>
      </c>
      <c r="G72" s="94">
        <v>25</v>
      </c>
      <c r="H72" s="93">
        <v>298</v>
      </c>
      <c r="I72" s="91">
        <v>45317</v>
      </c>
      <c r="J72" s="92" t="s">
        <v>324</v>
      </c>
      <c r="K72" s="95">
        <v>9</v>
      </c>
      <c r="L72" s="96"/>
      <c r="M72" s="98"/>
    </row>
    <row r="73" spans="1:13" ht="49.95" customHeight="1" x14ac:dyDescent="0.3">
      <c r="A73" s="101">
        <v>45299</v>
      </c>
      <c r="B73" s="108" t="s">
        <v>325</v>
      </c>
      <c r="C73" s="92">
        <v>7316</v>
      </c>
      <c r="D73" s="93">
        <v>19163803</v>
      </c>
      <c r="E73" s="103" t="s">
        <v>440</v>
      </c>
      <c r="F73" s="104" t="s">
        <v>326</v>
      </c>
      <c r="G73" s="94">
        <v>54.5</v>
      </c>
      <c r="H73" s="93">
        <v>308</v>
      </c>
      <c r="I73" s="91">
        <v>45317</v>
      </c>
      <c r="J73" s="92" t="s">
        <v>327</v>
      </c>
      <c r="K73" s="95">
        <v>18</v>
      </c>
      <c r="L73" s="96"/>
      <c r="M73" s="98"/>
    </row>
    <row r="74" spans="1:13" ht="49.95" customHeight="1" x14ac:dyDescent="0.3">
      <c r="A74" s="113">
        <v>45310</v>
      </c>
      <c r="B74" s="108" t="s">
        <v>328</v>
      </c>
      <c r="C74" s="114">
        <v>4058</v>
      </c>
      <c r="D74" s="115"/>
      <c r="E74" s="103" t="s">
        <v>441</v>
      </c>
      <c r="F74" s="104" t="s">
        <v>329</v>
      </c>
      <c r="G74" s="116">
        <v>1341.09</v>
      </c>
      <c r="H74" s="115">
        <v>353</v>
      </c>
      <c r="I74" s="117">
        <v>45320</v>
      </c>
      <c r="J74" s="114" t="s">
        <v>330</v>
      </c>
      <c r="K74" s="95">
        <v>18</v>
      </c>
      <c r="L74" s="96"/>
      <c r="M74" s="98"/>
    </row>
    <row r="75" spans="1:13" ht="49.95" customHeight="1" x14ac:dyDescent="0.3">
      <c r="A75" s="118">
        <v>45295</v>
      </c>
      <c r="B75" s="119" t="s">
        <v>331</v>
      </c>
      <c r="C75" s="120">
        <v>4791</v>
      </c>
      <c r="D75" s="121">
        <v>19163792</v>
      </c>
      <c r="E75" s="122" t="s">
        <v>442</v>
      </c>
      <c r="F75" s="123" t="s">
        <v>332</v>
      </c>
      <c r="G75" s="124">
        <v>116.67</v>
      </c>
      <c r="H75" s="121">
        <v>396</v>
      </c>
      <c r="I75" s="125">
        <v>45322</v>
      </c>
      <c r="J75" s="120" t="s">
        <v>333</v>
      </c>
      <c r="K75" s="126">
        <v>18</v>
      </c>
      <c r="L75" s="127"/>
      <c r="M75" s="128"/>
    </row>
    <row r="76" spans="1:13" ht="24" customHeight="1" thickBot="1" x14ac:dyDescent="0.35">
      <c r="A76" s="136"/>
      <c r="B76" s="136"/>
      <c r="C76" s="136"/>
      <c r="D76" s="136"/>
      <c r="E76" s="136" t="s">
        <v>334</v>
      </c>
      <c r="F76" s="136"/>
      <c r="G76" s="137">
        <f>SUM(G8:G75)</f>
        <v>55406.009999999995</v>
      </c>
      <c r="H76" s="136"/>
      <c r="I76" s="138"/>
      <c r="J76" s="136"/>
      <c r="K76" s="136"/>
      <c r="L76" s="136"/>
      <c r="M76" s="129"/>
    </row>
    <row r="77" spans="1:13" ht="49.95" customHeight="1" thickTop="1" x14ac:dyDescent="0.3">
      <c r="A77" s="133">
        <v>45322</v>
      </c>
      <c r="B77" s="132">
        <v>63</v>
      </c>
      <c r="C77" s="132">
        <v>6730</v>
      </c>
      <c r="D77" s="132">
        <v>19723781</v>
      </c>
      <c r="E77" s="132" t="s">
        <v>408</v>
      </c>
      <c r="F77" s="132" t="s">
        <v>409</v>
      </c>
      <c r="G77" s="132">
        <v>74.25</v>
      </c>
      <c r="H77" s="132" t="s">
        <v>410</v>
      </c>
      <c r="I77" s="133">
        <v>45328</v>
      </c>
      <c r="J77" s="132" t="s">
        <v>411</v>
      </c>
      <c r="K77" s="134">
        <v>18</v>
      </c>
      <c r="L77" s="135"/>
      <c r="M77" s="135"/>
    </row>
    <row r="78" spans="1:13" ht="17.399999999999999" customHeight="1" thickBot="1" x14ac:dyDescent="0.35">
      <c r="A78" s="129"/>
      <c r="B78" s="129"/>
      <c r="C78" s="129"/>
      <c r="D78" s="129"/>
      <c r="E78" s="131" t="s">
        <v>412</v>
      </c>
      <c r="F78" s="129"/>
      <c r="G78" s="131">
        <f>+G77</f>
        <v>74.25</v>
      </c>
      <c r="H78" s="129"/>
      <c r="I78" s="130"/>
      <c r="J78" s="129"/>
      <c r="K78" s="129"/>
      <c r="L78" s="129"/>
      <c r="M78" s="129"/>
    </row>
    <row r="79" spans="1:13" ht="142.80000000000001" customHeight="1" thickTop="1" x14ac:dyDescent="0.3">
      <c r="A79" s="144">
        <v>45349</v>
      </c>
      <c r="B79" s="142" t="s">
        <v>443</v>
      </c>
      <c r="C79" s="142">
        <v>935</v>
      </c>
      <c r="D79" s="142">
        <v>19723823</v>
      </c>
      <c r="E79" s="143" t="s">
        <v>444</v>
      </c>
      <c r="F79" s="143" t="s">
        <v>445</v>
      </c>
      <c r="G79" s="150">
        <v>164</v>
      </c>
      <c r="H79" s="142">
        <v>1668</v>
      </c>
      <c r="I79" s="144">
        <v>45359</v>
      </c>
      <c r="J79" s="142" t="s">
        <v>446</v>
      </c>
      <c r="K79" s="142">
        <v>15</v>
      </c>
      <c r="L79" s="145"/>
      <c r="M79" s="145"/>
    </row>
    <row r="80" spans="1:13" ht="136.80000000000001" customHeight="1" x14ac:dyDescent="0.3">
      <c r="A80" s="148">
        <v>45349</v>
      </c>
      <c r="B80" s="146" t="s">
        <v>447</v>
      </c>
      <c r="C80" s="146">
        <v>948</v>
      </c>
      <c r="D80" s="146">
        <v>19723824</v>
      </c>
      <c r="E80" s="147" t="s">
        <v>448</v>
      </c>
      <c r="F80" s="147" t="s">
        <v>449</v>
      </c>
      <c r="G80" s="151">
        <v>82</v>
      </c>
      <c r="H80" s="146">
        <v>1669</v>
      </c>
      <c r="I80" s="148">
        <v>45359</v>
      </c>
      <c r="J80" s="146" t="s">
        <v>450</v>
      </c>
      <c r="K80" s="146">
        <v>15</v>
      </c>
      <c r="L80" s="149"/>
      <c r="M80" s="149"/>
    </row>
    <row r="81" spans="1:13" ht="17.399999999999999" customHeight="1" thickBot="1" x14ac:dyDescent="0.35">
      <c r="A81" s="160"/>
      <c r="B81" s="157"/>
      <c r="C81" s="157"/>
      <c r="D81" s="157"/>
      <c r="E81" s="158" t="s">
        <v>451</v>
      </c>
      <c r="F81" s="157"/>
      <c r="G81" s="159">
        <f>SUM(G79:G80)</f>
        <v>246</v>
      </c>
      <c r="H81" s="157"/>
      <c r="I81" s="160"/>
      <c r="J81" s="157"/>
      <c r="K81" s="157"/>
      <c r="L81" s="157"/>
      <c r="M81" s="157"/>
    </row>
    <row r="82" spans="1:13" ht="100.8" customHeight="1" thickTop="1" x14ac:dyDescent="0.3">
      <c r="A82" s="163">
        <v>45369</v>
      </c>
      <c r="B82" s="164" t="s">
        <v>452</v>
      </c>
      <c r="C82" s="164">
        <v>1461</v>
      </c>
      <c r="D82" s="164">
        <v>19723902</v>
      </c>
      <c r="E82" s="165" t="s">
        <v>453</v>
      </c>
      <c r="F82" s="165" t="s">
        <v>454</v>
      </c>
      <c r="G82" s="166">
        <v>41.67</v>
      </c>
      <c r="H82" s="164">
        <v>2388</v>
      </c>
      <c r="I82" s="167">
        <v>45383</v>
      </c>
      <c r="J82" s="164" t="s">
        <v>455</v>
      </c>
      <c r="K82" s="164">
        <v>15</v>
      </c>
      <c r="L82" s="168"/>
      <c r="M82" s="169"/>
    </row>
    <row r="83" spans="1:13" ht="105" customHeight="1" x14ac:dyDescent="0.3">
      <c r="A83" s="170">
        <v>45366</v>
      </c>
      <c r="B83" s="171" t="s">
        <v>456</v>
      </c>
      <c r="C83" s="171">
        <v>1405</v>
      </c>
      <c r="D83" s="171">
        <v>19723898</v>
      </c>
      <c r="E83" s="172" t="s">
        <v>415</v>
      </c>
      <c r="F83" s="172" t="s">
        <v>457</v>
      </c>
      <c r="G83" s="173">
        <v>24</v>
      </c>
      <c r="H83" s="171">
        <v>2391</v>
      </c>
      <c r="I83" s="174">
        <v>45383</v>
      </c>
      <c r="J83" s="171" t="s">
        <v>458</v>
      </c>
      <c r="K83" s="171">
        <v>15</v>
      </c>
      <c r="L83" s="175"/>
      <c r="M83" s="176"/>
    </row>
    <row r="84" spans="1:13" ht="75" customHeight="1" x14ac:dyDescent="0.3">
      <c r="A84" s="170">
        <v>45371</v>
      </c>
      <c r="B84" s="171" t="s">
        <v>459</v>
      </c>
      <c r="C84" s="171">
        <v>857</v>
      </c>
      <c r="D84" s="171">
        <v>19723926</v>
      </c>
      <c r="E84" s="172" t="s">
        <v>460</v>
      </c>
      <c r="F84" s="172" t="s">
        <v>461</v>
      </c>
      <c r="G84" s="173">
        <v>10.42</v>
      </c>
      <c r="H84" s="171">
        <v>2392</v>
      </c>
      <c r="I84" s="174">
        <v>45383</v>
      </c>
      <c r="J84" s="171" t="s">
        <v>462</v>
      </c>
      <c r="K84" s="171">
        <v>0</v>
      </c>
      <c r="L84" s="175"/>
      <c r="M84" s="176"/>
    </row>
    <row r="85" spans="1:13" ht="75" customHeight="1" x14ac:dyDescent="0.3">
      <c r="A85" s="170">
        <v>45370</v>
      </c>
      <c r="B85" s="171" t="s">
        <v>463</v>
      </c>
      <c r="C85" s="171">
        <v>1502</v>
      </c>
      <c r="D85" s="171">
        <v>19723915</v>
      </c>
      <c r="E85" s="172" t="s">
        <v>464</v>
      </c>
      <c r="F85" s="172" t="s">
        <v>465</v>
      </c>
      <c r="G85" s="173">
        <v>514.32000000000005</v>
      </c>
      <c r="H85" s="171">
        <v>2393</v>
      </c>
      <c r="I85" s="174">
        <v>45383</v>
      </c>
      <c r="J85" s="171" t="s">
        <v>466</v>
      </c>
      <c r="K85" s="171">
        <v>15</v>
      </c>
      <c r="L85" s="175"/>
      <c r="M85" s="176"/>
    </row>
    <row r="86" spans="1:13" ht="84.6" customHeight="1" x14ac:dyDescent="0.3">
      <c r="A86" s="170">
        <v>45364</v>
      </c>
      <c r="B86" s="171" t="s">
        <v>467</v>
      </c>
      <c r="C86" s="171">
        <v>1288</v>
      </c>
      <c r="D86" s="171">
        <v>19723888</v>
      </c>
      <c r="E86" s="172" t="s">
        <v>468</v>
      </c>
      <c r="F86" s="172" t="s">
        <v>469</v>
      </c>
      <c r="G86" s="173">
        <v>1674.64</v>
      </c>
      <c r="H86" s="171">
        <v>2394</v>
      </c>
      <c r="I86" s="174">
        <v>45383</v>
      </c>
      <c r="J86" s="171" t="s">
        <v>470</v>
      </c>
      <c r="K86" s="171">
        <v>0</v>
      </c>
      <c r="L86" s="175"/>
      <c r="M86" s="176"/>
    </row>
    <row r="87" spans="1:13" ht="193.2" customHeight="1" x14ac:dyDescent="0.3">
      <c r="A87" s="170">
        <v>45357</v>
      </c>
      <c r="B87" s="171" t="s">
        <v>471</v>
      </c>
      <c r="C87" s="171">
        <v>1206</v>
      </c>
      <c r="D87" s="171">
        <v>19723826</v>
      </c>
      <c r="E87" s="172" t="s">
        <v>472</v>
      </c>
      <c r="F87" s="172" t="s">
        <v>473</v>
      </c>
      <c r="G87" s="173">
        <v>515</v>
      </c>
      <c r="H87" s="171">
        <v>2467</v>
      </c>
      <c r="I87" s="174">
        <v>45384</v>
      </c>
      <c r="J87" s="171" t="s">
        <v>474</v>
      </c>
      <c r="K87" s="171">
        <v>15</v>
      </c>
      <c r="L87" s="175"/>
      <c r="M87" s="176"/>
    </row>
    <row r="88" spans="1:13" ht="105.6" customHeight="1" x14ac:dyDescent="0.3">
      <c r="A88" s="170">
        <v>45373</v>
      </c>
      <c r="B88" s="171" t="s">
        <v>475</v>
      </c>
      <c r="C88" s="171">
        <v>1597</v>
      </c>
      <c r="D88" s="171">
        <v>19723942</v>
      </c>
      <c r="E88" s="172" t="s">
        <v>476</v>
      </c>
      <c r="F88" s="172" t="s">
        <v>477</v>
      </c>
      <c r="G88" s="173">
        <v>515</v>
      </c>
      <c r="H88" s="171">
        <v>2805</v>
      </c>
      <c r="I88" s="174">
        <v>45391</v>
      </c>
      <c r="J88" s="171" t="s">
        <v>478</v>
      </c>
      <c r="K88" s="171">
        <v>15</v>
      </c>
      <c r="L88" s="175"/>
      <c r="M88" s="176"/>
    </row>
    <row r="89" spans="1:13" ht="75" customHeight="1" x14ac:dyDescent="0.3">
      <c r="A89" s="170">
        <v>45371</v>
      </c>
      <c r="B89" s="171" t="s">
        <v>479</v>
      </c>
      <c r="C89" s="171">
        <v>1445</v>
      </c>
      <c r="D89" s="171">
        <v>19723929</v>
      </c>
      <c r="E89" s="172" t="s">
        <v>480</v>
      </c>
      <c r="F89" s="172" t="s">
        <v>481</v>
      </c>
      <c r="G89" s="173">
        <v>4847.9799999999996</v>
      </c>
      <c r="H89" s="171">
        <v>2806</v>
      </c>
      <c r="I89" s="174">
        <v>45391</v>
      </c>
      <c r="J89" s="171" t="s">
        <v>482</v>
      </c>
      <c r="K89" s="171">
        <v>15</v>
      </c>
      <c r="L89" s="175"/>
      <c r="M89" s="176"/>
    </row>
    <row r="90" spans="1:13" ht="86.4" customHeight="1" x14ac:dyDescent="0.3">
      <c r="A90" s="170">
        <v>45370</v>
      </c>
      <c r="B90" s="171" t="s">
        <v>483</v>
      </c>
      <c r="C90" s="171">
        <v>1781</v>
      </c>
      <c r="D90" s="171">
        <v>19723914</v>
      </c>
      <c r="E90" s="172" t="s">
        <v>484</v>
      </c>
      <c r="F90" s="172" t="s">
        <v>485</v>
      </c>
      <c r="G90" s="173">
        <v>4035.48</v>
      </c>
      <c r="H90" s="171">
        <v>2861</v>
      </c>
      <c r="I90" s="174">
        <v>45393</v>
      </c>
      <c r="J90" s="171" t="s">
        <v>486</v>
      </c>
      <c r="K90" s="171">
        <v>15</v>
      </c>
      <c r="L90" s="175"/>
      <c r="M90" s="176"/>
    </row>
    <row r="91" spans="1:13" ht="75" customHeight="1" x14ac:dyDescent="0.3">
      <c r="A91" s="170">
        <v>45377</v>
      </c>
      <c r="B91" s="171" t="s">
        <v>487</v>
      </c>
      <c r="C91" s="171">
        <v>1576</v>
      </c>
      <c r="D91" s="171">
        <v>19723941</v>
      </c>
      <c r="E91" s="172" t="s">
        <v>488</v>
      </c>
      <c r="F91" s="172" t="s">
        <v>489</v>
      </c>
      <c r="G91" s="173">
        <v>62.5</v>
      </c>
      <c r="H91" s="171">
        <v>2862</v>
      </c>
      <c r="I91" s="174">
        <v>45393</v>
      </c>
      <c r="J91" s="171" t="s">
        <v>490</v>
      </c>
      <c r="K91" s="171">
        <v>15</v>
      </c>
      <c r="L91" s="175"/>
      <c r="M91" s="176"/>
    </row>
    <row r="92" spans="1:13" ht="75" customHeight="1" x14ac:dyDescent="0.3">
      <c r="A92" s="170">
        <v>45372</v>
      </c>
      <c r="B92" s="171" t="s">
        <v>491</v>
      </c>
      <c r="C92" s="171">
        <v>1437</v>
      </c>
      <c r="D92" s="171">
        <v>19723935</v>
      </c>
      <c r="E92" s="172" t="s">
        <v>415</v>
      </c>
      <c r="F92" s="172" t="s">
        <v>492</v>
      </c>
      <c r="G92" s="173">
        <v>72</v>
      </c>
      <c r="H92" s="171">
        <v>2957</v>
      </c>
      <c r="I92" s="174">
        <v>45394</v>
      </c>
      <c r="J92" s="171" t="s">
        <v>493</v>
      </c>
      <c r="K92" s="171">
        <v>15</v>
      </c>
      <c r="L92" s="175"/>
      <c r="M92" s="176"/>
    </row>
    <row r="93" spans="1:13" ht="141.6" customHeight="1" x14ac:dyDescent="0.3">
      <c r="A93" s="170">
        <v>45387</v>
      </c>
      <c r="B93" s="171" t="s">
        <v>494</v>
      </c>
      <c r="C93" s="171">
        <v>2053</v>
      </c>
      <c r="D93" s="171">
        <v>19723945</v>
      </c>
      <c r="E93" s="172" t="s">
        <v>495</v>
      </c>
      <c r="F93" s="172" t="s">
        <v>496</v>
      </c>
      <c r="G93" s="173">
        <v>2886.4</v>
      </c>
      <c r="H93" s="171">
        <v>3170</v>
      </c>
      <c r="I93" s="174">
        <v>45398</v>
      </c>
      <c r="J93" s="171" t="s">
        <v>497</v>
      </c>
      <c r="K93" s="171">
        <v>15</v>
      </c>
      <c r="L93" s="175"/>
      <c r="M93" s="176"/>
    </row>
    <row r="94" spans="1:13" ht="19.2" customHeight="1" thickBot="1" x14ac:dyDescent="0.35">
      <c r="A94" s="177"/>
      <c r="B94" s="178"/>
      <c r="C94" s="178"/>
      <c r="D94" s="178"/>
      <c r="E94" s="178" t="s">
        <v>498</v>
      </c>
      <c r="F94" s="178"/>
      <c r="G94" s="179">
        <v>15199.41</v>
      </c>
      <c r="H94" s="178"/>
      <c r="I94" s="180"/>
      <c r="J94" s="178"/>
      <c r="K94" s="178"/>
      <c r="L94" s="181"/>
      <c r="M94" s="182"/>
    </row>
    <row r="95" spans="1:13" ht="17.399999999999999" customHeight="1" thickTop="1" x14ac:dyDescent="0.3">
      <c r="A95" s="152"/>
      <c r="B95" s="152"/>
      <c r="C95" s="152"/>
      <c r="D95" s="152"/>
      <c r="E95" s="153"/>
      <c r="F95" s="152"/>
      <c r="G95" s="154"/>
      <c r="H95" s="152"/>
      <c r="I95" s="155"/>
      <c r="J95" s="152"/>
      <c r="K95" s="152"/>
      <c r="L95" s="152"/>
      <c r="M95" s="152"/>
    </row>
    <row r="96" spans="1:13" ht="17.399999999999999" customHeight="1" x14ac:dyDescent="0.3">
      <c r="A96" s="152"/>
      <c r="B96" s="152"/>
      <c r="C96" s="152"/>
      <c r="D96" s="152"/>
      <c r="E96" s="153"/>
      <c r="F96" s="152"/>
      <c r="G96" s="154"/>
      <c r="H96" s="152"/>
      <c r="I96" s="155"/>
      <c r="J96" s="152"/>
      <c r="K96" s="152"/>
      <c r="L96" s="152"/>
      <c r="M96" s="152"/>
    </row>
    <row r="97" spans="1:13" ht="17.399999999999999" customHeight="1" x14ac:dyDescent="0.3">
      <c r="A97" s="152"/>
      <c r="B97" s="152"/>
      <c r="C97" s="152"/>
      <c r="D97" s="152"/>
      <c r="E97" s="153"/>
      <c r="F97" s="152"/>
      <c r="G97" s="154"/>
      <c r="H97" s="152"/>
      <c r="I97" s="155"/>
      <c r="J97" s="152"/>
      <c r="K97" s="152"/>
      <c r="L97" s="152"/>
      <c r="M97" s="152"/>
    </row>
    <row r="98" spans="1:13" ht="17.399999999999999" customHeight="1" x14ac:dyDescent="0.3">
      <c r="A98" s="149"/>
      <c r="B98" s="149"/>
      <c r="C98" s="149"/>
      <c r="D98" s="149"/>
      <c r="E98" s="146"/>
      <c r="F98" s="149"/>
      <c r="G98" s="151"/>
      <c r="H98" s="149"/>
      <c r="I98" s="156"/>
      <c r="J98" s="149"/>
      <c r="K98" s="149"/>
      <c r="L98" s="149"/>
      <c r="M98" s="149"/>
    </row>
    <row r="99" spans="1:13" ht="28.8" customHeight="1" thickBot="1" x14ac:dyDescent="0.35">
      <c r="A99" s="139"/>
      <c r="B99" s="139"/>
      <c r="C99" s="139"/>
      <c r="D99" s="139"/>
      <c r="E99" s="162" t="s">
        <v>499</v>
      </c>
      <c r="F99" s="140"/>
      <c r="G99" s="161">
        <f>+G78+G76+G81+G94</f>
        <v>70925.67</v>
      </c>
      <c r="H99" s="139"/>
      <c r="I99" s="141"/>
      <c r="J99" s="139"/>
      <c r="K99" s="139"/>
      <c r="L99" s="139"/>
      <c r="M99" s="139"/>
    </row>
    <row r="100" spans="1:13" ht="15" customHeight="1" thickTop="1" x14ac:dyDescent="0.3">
      <c r="I100" s="85"/>
    </row>
    <row r="101" spans="1:13" ht="15" customHeight="1" x14ac:dyDescent="0.3">
      <c r="I101" s="85"/>
    </row>
    <row r="102" spans="1:13" ht="15" customHeight="1" x14ac:dyDescent="0.3">
      <c r="G102" s="1"/>
      <c r="I102" s="85"/>
    </row>
    <row r="103" spans="1:13" ht="15" customHeight="1" x14ac:dyDescent="0.3">
      <c r="F103" s="109"/>
      <c r="I103" s="85"/>
    </row>
    <row r="104" spans="1:13" ht="15" customHeight="1" x14ac:dyDescent="0.3">
      <c r="F104" s="109"/>
      <c r="G104" s="191" t="s">
        <v>192</v>
      </c>
      <c r="H104" s="191"/>
      <c r="I104" s="191"/>
      <c r="J104" s="191"/>
      <c r="K104" s="191"/>
      <c r="L104" s="86" t="s">
        <v>188</v>
      </c>
    </row>
    <row r="105" spans="1:13" ht="15" customHeight="1" x14ac:dyDescent="0.3">
      <c r="F105" s="109"/>
      <c r="G105" s="75">
        <v>0</v>
      </c>
      <c r="H105" s="87" t="s">
        <v>193</v>
      </c>
      <c r="I105" s="88"/>
      <c r="J105" s="89"/>
      <c r="K105" s="90">
        <f>13025.43+1685.06</f>
        <v>14710.49</v>
      </c>
      <c r="L105" s="90"/>
    </row>
    <row r="106" spans="1:13" ht="15" customHeight="1" x14ac:dyDescent="0.3">
      <c r="F106" s="109"/>
      <c r="G106" s="74">
        <v>9</v>
      </c>
      <c r="H106" s="87" t="s">
        <v>194</v>
      </c>
      <c r="I106" s="88"/>
      <c r="J106" s="89"/>
      <c r="K106" s="90">
        <v>3257.77</v>
      </c>
      <c r="L106" s="90"/>
    </row>
    <row r="107" spans="1:13" ht="15" customHeight="1" x14ac:dyDescent="0.3">
      <c r="F107" s="109"/>
      <c r="G107" s="74">
        <v>13</v>
      </c>
      <c r="H107" s="87" t="s">
        <v>195</v>
      </c>
      <c r="I107" s="88"/>
      <c r="J107" s="89"/>
      <c r="K107" s="90">
        <v>52.92</v>
      </c>
      <c r="L107" s="90"/>
    </row>
    <row r="108" spans="1:13" ht="15" customHeight="1" x14ac:dyDescent="0.3">
      <c r="F108" s="109"/>
      <c r="G108" s="74">
        <v>15</v>
      </c>
      <c r="H108" s="87" t="s">
        <v>197</v>
      </c>
      <c r="I108" s="88"/>
      <c r="J108" s="89"/>
      <c r="K108" s="90">
        <f>32324.75+246+13514.35</f>
        <v>46085.1</v>
      </c>
      <c r="L108" s="90"/>
    </row>
    <row r="109" spans="1:13" ht="15" customHeight="1" x14ac:dyDescent="0.3">
      <c r="F109" s="109"/>
      <c r="G109" s="74">
        <v>18</v>
      </c>
      <c r="H109" s="87" t="s">
        <v>335</v>
      </c>
      <c r="I109" s="88"/>
      <c r="J109" s="89"/>
      <c r="K109" s="90">
        <f>6745.14+74.25</f>
        <v>6819.39</v>
      </c>
      <c r="L109" s="90"/>
    </row>
    <row r="110" spans="1:13" ht="15" customHeight="1" x14ac:dyDescent="0.3">
      <c r="F110" s="109"/>
      <c r="G110" s="76">
        <v>19</v>
      </c>
      <c r="H110" s="87" t="s">
        <v>196</v>
      </c>
      <c r="I110" s="88"/>
      <c r="J110" s="89"/>
      <c r="K110" s="90"/>
      <c r="L110" s="90"/>
    </row>
    <row r="111" spans="1:13" ht="15" customHeight="1" x14ac:dyDescent="0.3">
      <c r="F111" s="109"/>
      <c r="G111" s="110"/>
      <c r="H111" s="111"/>
      <c r="I111" s="88"/>
      <c r="J111" s="89"/>
      <c r="K111" s="112">
        <f>SUBTOTAL(9,K105:K110)</f>
        <v>70925.67</v>
      </c>
      <c r="L111" s="112">
        <f>SUBTOTAL(9,L105:L110)</f>
        <v>0</v>
      </c>
    </row>
    <row r="112" spans="1:13" ht="15" customHeight="1" x14ac:dyDescent="0.3">
      <c r="F112" s="109"/>
      <c r="I112" s="85"/>
      <c r="K112" s="1"/>
    </row>
    <row r="113" spans="11:11" ht="15" customHeight="1" x14ac:dyDescent="0.3"/>
    <row r="114" spans="11:11" ht="15" customHeight="1" x14ac:dyDescent="0.3">
      <c r="K114" s="1"/>
    </row>
    <row r="115" spans="11:11" ht="15" customHeight="1" x14ac:dyDescent="0.3"/>
    <row r="116" spans="11:11" ht="15" customHeight="1" x14ac:dyDescent="0.3"/>
    <row r="117" spans="11:11" ht="15" customHeight="1" x14ac:dyDescent="0.3"/>
    <row r="118" spans="11:11" ht="15" customHeight="1" x14ac:dyDescent="0.3"/>
    <row r="119" spans="11:11" ht="15" customHeight="1" x14ac:dyDescent="0.3"/>
    <row r="120" spans="11:11" ht="15" customHeight="1" x14ac:dyDescent="0.3"/>
    <row r="121" spans="11:11" ht="15" customHeight="1" x14ac:dyDescent="0.3"/>
    <row r="122" spans="11:11" ht="15" customHeight="1" x14ac:dyDescent="0.3"/>
    <row r="123" spans="11:11" ht="15" customHeight="1" x14ac:dyDescent="0.3"/>
    <row r="124" spans="11:11" ht="15" customHeight="1" x14ac:dyDescent="0.3"/>
    <row r="125" spans="11:11" ht="15" customHeight="1" x14ac:dyDescent="0.3"/>
    <row r="126" spans="11:11" ht="15" customHeight="1" x14ac:dyDescent="0.3"/>
    <row r="127" spans="11:11" ht="15" customHeight="1" x14ac:dyDescent="0.3"/>
    <row r="128" spans="11:11"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sheetData>
  <autoFilter ref="A7:M399"/>
  <mergeCells count="5">
    <mergeCell ref="A1:D1"/>
    <mergeCell ref="A2:D2"/>
    <mergeCell ref="A3:D3"/>
    <mergeCell ref="A6:M6"/>
    <mergeCell ref="G104:K104"/>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ABRIL 2024</vt:lpstr>
      <vt:lpstr>'||'!Área_de_impresión</vt:lpstr>
      <vt:lpstr>'ABRIL 2024'!Área_de_impresión</vt:lpstr>
      <vt:lpstr>'||'!Títulos_a_imprimir</vt:lpstr>
      <vt:lpstr>'ABRIL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2024-05-06T16:31:25Z</cp:lastPrinted>
  <dcterms:created xsi:type="dcterms:W3CDTF">2011-02-22T16:45:26Z</dcterms:created>
  <dcterms:modified xsi:type="dcterms:W3CDTF">2024-05-21T15:05:28Z</dcterms:modified>
</cp:coreProperties>
</file>