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DICIEMBRE" sheetId="78" r:id="rId2"/>
  </sheets>
  <definedNames>
    <definedName name="_xlnm.Print_Area" localSheetId="1">'CANON DICIEMBRE'!$A$1:$V$17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P10" i="78" l="1"/>
  <c r="P8" i="78" l="1"/>
  <c r="P9" i="78"/>
  <c r="P11" i="78"/>
  <c r="U14" i="78" l="1"/>
  <c r="L14" i="78" l="1"/>
  <c r="L13" i="78"/>
  <c r="L12" i="78"/>
  <c r="L11" i="78"/>
  <c r="L10" i="78"/>
  <c r="L9" i="78"/>
  <c r="L8" i="78"/>
  <c r="U11" i="78" l="1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V10" i="78"/>
  <c r="F10" i="78"/>
  <c r="V9" i="78"/>
  <c r="F9" i="78"/>
  <c r="G9" i="78" s="1"/>
  <c r="V8" i="78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<sst xmlns="http://schemas.openxmlformats.org/spreadsheetml/2006/main" count="181" uniqueCount="127">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</sst>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6" t="s">
        <v>89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4" spans="1:17" s="13" customFormat="1" x14ac:dyDescent="0.25">
      <c r="A4" s="148" t="s">
        <v>0</v>
      </c>
      <c r="B4" s="150" t="s">
        <v>74</v>
      </c>
      <c r="C4" s="152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7" t="s">
        <v>6</v>
      </c>
      <c r="I4" s="147"/>
      <c r="J4" s="147"/>
      <c r="K4" s="147" t="s">
        <v>1</v>
      </c>
      <c r="L4" s="147"/>
      <c r="M4" s="147"/>
      <c r="N4" s="15" t="s">
        <v>2</v>
      </c>
    </row>
    <row r="5" spans="1:17" s="13" customFormat="1" ht="41.4" x14ac:dyDescent="0.25">
      <c r="A5" s="149"/>
      <c r="B5" s="151"/>
      <c r="C5" s="153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3"/>
  <sheetViews>
    <sheetView tabSelected="1" topLeftCell="B1" workbookViewId="0">
      <selection activeCell="W5" sqref="W5:Z22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2" width="16.44140625" style="99" hidden="1" customWidth="1"/>
    <col min="13" max="13" width="12.5546875" style="99" customWidth="1"/>
    <col min="14" max="14" width="15.33203125" style="99" customWidth="1"/>
    <col min="15" max="15" width="11.77734375" style="99" customWidth="1"/>
    <col min="16" max="16" width="15.109375" style="99" customWidth="1"/>
    <col min="17" max="17" width="9.88671875" style="99" customWidth="1"/>
    <col min="18" max="18" width="14.6640625" style="99" customWidth="1"/>
    <col min="19" max="19" width="15.109375" style="99" customWidth="1"/>
    <col min="20" max="20" width="12.21875" style="99" customWidth="1"/>
    <col min="21" max="21" width="18.21875" style="99" customWidth="1"/>
    <col min="22" max="22" width="13.21875" style="99" customWidth="1"/>
    <col min="23" max="23" width="16.77734375" style="99" customWidth="1"/>
    <col min="24" max="24" width="16" style="99" customWidth="1"/>
    <col min="25" max="16384" width="11.44140625" style="99"/>
  </cols>
  <sheetData>
    <row r="1" spans="1:26" ht="15.6" x14ac:dyDescent="0.25">
      <c r="A1" s="146" t="s">
        <v>126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6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.8" x14ac:dyDescent="0.3">
      <c r="A3" s="154" t="s">
        <v>3</v>
      </c>
      <c r="B3" s="126" t="s">
        <v>77</v>
      </c>
      <c r="C3" s="131"/>
      <c r="D3" s="156" t="s">
        <v>105</v>
      </c>
      <c r="E3" s="157"/>
      <c r="F3" s="158"/>
      <c r="G3" s="131"/>
      <c r="H3" s="132"/>
      <c r="I3" s="132"/>
      <c r="J3" s="136"/>
      <c r="K3" s="136"/>
      <c r="L3" s="136"/>
      <c r="M3" s="159" t="s">
        <v>6</v>
      </c>
      <c r="N3" s="159"/>
      <c r="O3" s="159"/>
      <c r="P3" s="159"/>
      <c r="Q3" s="160" t="s">
        <v>1</v>
      </c>
      <c r="R3" s="161"/>
      <c r="S3" s="161"/>
      <c r="T3" s="161"/>
      <c r="U3" s="162"/>
      <c r="V3" s="120"/>
    </row>
    <row r="4" spans="1:26" ht="27.6" x14ac:dyDescent="0.3">
      <c r="A4" s="155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7" t="s">
        <v>123</v>
      </c>
      <c r="K4" s="137" t="s">
        <v>125</v>
      </c>
      <c r="L4" s="108" t="s">
        <v>124</v>
      </c>
      <c r="M4" s="163" t="s">
        <v>106</v>
      </c>
      <c r="N4" s="163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.8" x14ac:dyDescent="0.3">
      <c r="A5" s="110"/>
      <c r="B5" s="106"/>
      <c r="C5" s="135">
        <v>45260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45291</v>
      </c>
    </row>
    <row r="6" spans="1:26" ht="13.8" x14ac:dyDescent="0.25">
      <c r="A6" s="111"/>
      <c r="B6" s="107"/>
      <c r="C6" s="76">
        <v>16672096.41999995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14417490.339999991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120672.49</v>
      </c>
      <c r="N6" s="76">
        <f>SUM(N8:N14)</f>
        <v>-4017249.6</v>
      </c>
      <c r="O6" s="76">
        <f t="shared" si="0"/>
        <v>73323.03</v>
      </c>
      <c r="P6" s="76">
        <f t="shared" si="0"/>
        <v>-3823254.08</v>
      </c>
      <c r="Q6" s="76">
        <f t="shared" si="0"/>
        <v>50</v>
      </c>
      <c r="R6" s="76">
        <f t="shared" si="0"/>
        <v>0</v>
      </c>
      <c r="S6" s="76">
        <f t="shared" si="0"/>
        <v>-4559048.6500000004</v>
      </c>
      <c r="T6" s="76">
        <f t="shared" si="0"/>
        <v>-111536.17</v>
      </c>
      <c r="U6" s="76">
        <f t="shared" si="0"/>
        <v>-4670534.82</v>
      </c>
      <c r="V6" s="76">
        <f t="shared" si="0"/>
        <v>8178307.5199999493</v>
      </c>
      <c r="X6" s="103"/>
    </row>
    <row r="7" spans="1:26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.8" x14ac:dyDescent="0.3">
      <c r="A8" s="3" t="s">
        <v>93</v>
      </c>
      <c r="B8" s="109" t="s">
        <v>94</v>
      </c>
      <c r="C8" s="101">
        <v>2392490.5199999916</v>
      </c>
      <c r="D8" s="129">
        <v>-56976.25</v>
      </c>
      <c r="E8" s="129">
        <v>56976.25</v>
      </c>
      <c r="F8" s="101">
        <f>+D8+E8</f>
        <v>0</v>
      </c>
      <c r="G8" s="101">
        <f>+C8+F8</f>
        <v>2392490.5199999916</v>
      </c>
      <c r="H8" s="101"/>
      <c r="I8" s="101"/>
      <c r="J8" s="101"/>
      <c r="K8" s="101"/>
      <c r="L8" s="101">
        <f>+C8+J8+K8</f>
        <v>2392490.5199999916</v>
      </c>
      <c r="M8" s="125"/>
      <c r="N8" s="116">
        <v>-320000</v>
      </c>
      <c r="O8" s="129">
        <v>11477.22</v>
      </c>
      <c r="P8" s="125">
        <f>+M8+N8+O8</f>
        <v>-308522.78000000003</v>
      </c>
      <c r="Q8" s="125"/>
      <c r="R8" s="139"/>
      <c r="S8" s="125">
        <v>-2300</v>
      </c>
      <c r="T8" s="125"/>
      <c r="U8" s="125">
        <f t="shared" ref="U8:U12" si="1">+Q8+R8+S8+T8</f>
        <v>-2300</v>
      </c>
      <c r="V8" s="125">
        <f>+L8+P8+U8</f>
        <v>2081667.7399999916</v>
      </c>
      <c r="W8" s="141"/>
      <c r="X8" s="103"/>
      <c r="Z8" s="103"/>
    </row>
    <row r="9" spans="1:26" ht="13.8" x14ac:dyDescent="0.3">
      <c r="A9" s="3" t="s">
        <v>95</v>
      </c>
      <c r="B9" s="109" t="s">
        <v>92</v>
      </c>
      <c r="C9" s="101">
        <v>1609507.44</v>
      </c>
      <c r="D9" s="101"/>
      <c r="E9" s="101"/>
      <c r="F9" s="101">
        <f t="shared" ref="F9:F13" si="2">+D9+E9</f>
        <v>0</v>
      </c>
      <c r="G9" s="101">
        <f t="shared" ref="G9:G13" si="3">+C9+F9</f>
        <v>1609507.44</v>
      </c>
      <c r="H9" s="101"/>
      <c r="I9" s="101"/>
      <c r="J9" s="101"/>
      <c r="K9" s="101"/>
      <c r="L9" s="101">
        <f t="shared" ref="L9:L14" si="4">+C9+J9+K9</f>
        <v>1609507.44</v>
      </c>
      <c r="M9" s="129">
        <v>120672.49</v>
      </c>
      <c r="N9" s="125">
        <v>-60000</v>
      </c>
      <c r="O9" s="129">
        <v>6733.65</v>
      </c>
      <c r="P9" s="125">
        <f>+M9+N9+O9</f>
        <v>67406.14</v>
      </c>
      <c r="Q9" s="125"/>
      <c r="R9" s="125"/>
      <c r="S9" s="103">
        <v>-36201.75</v>
      </c>
      <c r="T9" s="125"/>
      <c r="U9" s="125">
        <f t="shared" si="1"/>
        <v>-36201.75</v>
      </c>
      <c r="V9" s="125">
        <f t="shared" ref="V9:V14" si="5">+L9+P9+U9</f>
        <v>1640711.8299999998</v>
      </c>
      <c r="W9" s="142"/>
      <c r="X9" s="103"/>
      <c r="Y9" s="130"/>
      <c r="Z9" s="103"/>
    </row>
    <row r="10" spans="1:26" ht="13.8" x14ac:dyDescent="0.3">
      <c r="A10" s="3" t="s">
        <v>96</v>
      </c>
      <c r="B10" s="109" t="s">
        <v>98</v>
      </c>
      <c r="C10" s="101">
        <v>2.7499999999999969</v>
      </c>
      <c r="D10" s="101"/>
      <c r="E10" s="101"/>
      <c r="F10" s="101">
        <f t="shared" si="2"/>
        <v>0</v>
      </c>
      <c r="G10" s="101">
        <f t="shared" si="3"/>
        <v>2.7499999999999969</v>
      </c>
      <c r="H10" s="101"/>
      <c r="I10" s="101"/>
      <c r="J10" s="101"/>
      <c r="K10" s="101"/>
      <c r="L10" s="101">
        <f t="shared" si="4"/>
        <v>2.7499999999999969</v>
      </c>
      <c r="M10" s="129"/>
      <c r="N10" s="125"/>
      <c r="O10" s="129">
        <v>0.01</v>
      </c>
      <c r="P10" s="125">
        <f>+M10+N10+O10</f>
        <v>0.01</v>
      </c>
      <c r="Q10" s="125"/>
      <c r="R10" s="125"/>
      <c r="S10" s="125"/>
      <c r="T10" s="125"/>
      <c r="U10" s="125">
        <f t="shared" si="1"/>
        <v>0</v>
      </c>
      <c r="V10" s="125">
        <f t="shared" si="5"/>
        <v>2.7599999999999967</v>
      </c>
      <c r="W10" s="143"/>
      <c r="X10" s="103"/>
      <c r="Y10" s="130"/>
      <c r="Z10" s="103"/>
    </row>
    <row r="11" spans="1:26" ht="13.8" x14ac:dyDescent="0.3">
      <c r="A11" s="3" t="s">
        <v>97</v>
      </c>
      <c r="B11" s="109" t="s">
        <v>99</v>
      </c>
      <c r="C11" s="101">
        <v>8503215.4399999995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7438389.0999999996</v>
      </c>
      <c r="H11" s="101"/>
      <c r="I11" s="101"/>
      <c r="J11" s="101"/>
      <c r="K11" s="101"/>
      <c r="L11" s="101">
        <f t="shared" si="4"/>
        <v>8503215.4399999995</v>
      </c>
      <c r="M11" s="129"/>
      <c r="N11" s="125">
        <v>-2448346</v>
      </c>
      <c r="O11" s="125">
        <v>55112.15</v>
      </c>
      <c r="P11" s="125">
        <f>+M11+N11+O11</f>
        <v>-2393233.85</v>
      </c>
      <c r="Q11" s="125"/>
      <c r="R11" s="128"/>
      <c r="S11" s="128">
        <v>-4515586.9000000004</v>
      </c>
      <c r="T11" s="125">
        <v>-111536.17</v>
      </c>
      <c r="U11" s="125">
        <f>+Q11+R11+S11+T11</f>
        <v>-4627123.07</v>
      </c>
      <c r="V11" s="125">
        <f t="shared" si="5"/>
        <v>1482858.5199999996</v>
      </c>
      <c r="W11" s="144"/>
      <c r="X11" s="103"/>
      <c r="Y11" s="130"/>
      <c r="Z11" s="103"/>
    </row>
    <row r="12" spans="1:26" ht="13.8" x14ac:dyDescent="0.3">
      <c r="A12" s="3" t="s">
        <v>100</v>
      </c>
      <c r="B12" s="109">
        <v>19</v>
      </c>
      <c r="C12" s="101">
        <v>982057.0199999999</v>
      </c>
      <c r="D12" s="125">
        <v>-876.14</v>
      </c>
      <c r="E12" s="101"/>
      <c r="F12" s="101">
        <f t="shared" si="2"/>
        <v>-876.14</v>
      </c>
      <c r="G12" s="101">
        <f t="shared" si="3"/>
        <v>981180.87999999989</v>
      </c>
      <c r="H12" s="101"/>
      <c r="I12" s="101"/>
      <c r="J12" s="101"/>
      <c r="K12" s="101"/>
      <c r="L12" s="101">
        <f t="shared" si="4"/>
        <v>982057.0199999999</v>
      </c>
      <c r="M12" s="125"/>
      <c r="N12" s="125"/>
      <c r="O12" s="125"/>
      <c r="P12" s="125">
        <f t="shared" ref="P12:P14" si="6">+M12+N12+O12</f>
        <v>0</v>
      </c>
      <c r="Q12" s="125">
        <v>50</v>
      </c>
      <c r="R12" s="103"/>
      <c r="S12" s="128">
        <v>-4960</v>
      </c>
      <c r="T12" s="125"/>
      <c r="U12" s="125">
        <f t="shared" si="1"/>
        <v>-4910</v>
      </c>
      <c r="V12" s="125">
        <f t="shared" si="5"/>
        <v>977147.0199999999</v>
      </c>
      <c r="W12" s="143"/>
      <c r="X12" s="103"/>
      <c r="Y12" s="130"/>
      <c r="Z12" s="103"/>
    </row>
    <row r="13" spans="1:26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45"/>
      <c r="X13" s="103"/>
      <c r="Y13" s="130"/>
      <c r="Z13" s="103"/>
    </row>
    <row r="14" spans="1:26" ht="14.4" thickBot="1" x14ac:dyDescent="0.35">
      <c r="A14" s="110" t="s">
        <v>122</v>
      </c>
      <c r="B14" s="106">
        <v>27</v>
      </c>
      <c r="C14" s="100">
        <v>1188903.5999999596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1188903.5999999596</v>
      </c>
      <c r="M14" s="138"/>
      <c r="N14" s="138">
        <v>-1188903.6000000001</v>
      </c>
      <c r="O14" s="138"/>
      <c r="P14" s="134">
        <f t="shared" si="6"/>
        <v>-1188903.6000000001</v>
      </c>
      <c r="Q14" s="117"/>
      <c r="R14" s="133"/>
      <c r="S14" s="133"/>
      <c r="T14" s="117"/>
      <c r="U14" s="138">
        <f>+Q14+R14+S14+T14</f>
        <v>0</v>
      </c>
      <c r="V14" s="138">
        <f t="shared" si="5"/>
        <v>-4.0512531995773315E-8</v>
      </c>
      <c r="W14" s="142"/>
      <c r="X14" s="103"/>
      <c r="Y14" s="128"/>
      <c r="Z14" s="103"/>
    </row>
    <row r="15" spans="1:26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O15" s="103"/>
      <c r="S15" s="103"/>
      <c r="W15" s="141"/>
      <c r="X15" s="103"/>
    </row>
    <row r="16" spans="1:26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03"/>
      <c r="N16" s="103"/>
      <c r="O16" s="103"/>
      <c r="R16" s="103"/>
      <c r="S16" s="103"/>
      <c r="U16" s="103"/>
      <c r="V16" s="103"/>
      <c r="W16" s="103"/>
    </row>
    <row r="17" spans="1:21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N17" s="103"/>
      <c r="O17" s="103"/>
      <c r="R17" s="103"/>
      <c r="S17" s="103"/>
      <c r="U17" s="103"/>
    </row>
    <row r="18" spans="1:21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N18" s="140"/>
      <c r="O18" s="103"/>
      <c r="S18" s="103"/>
    </row>
    <row r="19" spans="1:21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N19" s="140"/>
    </row>
    <row r="20" spans="1:21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N20" s="103"/>
      <c r="O20" s="103"/>
    </row>
    <row r="21" spans="1:21" ht="13.8" x14ac:dyDescent="0.25">
      <c r="A21" s="1"/>
      <c r="B21" s="102"/>
      <c r="C21" s="8"/>
      <c r="D21" s="8"/>
      <c r="E21" s="8"/>
      <c r="F21" s="8"/>
      <c r="G21" s="8"/>
      <c r="H21" s="8"/>
      <c r="I21" s="8"/>
      <c r="J21" s="8"/>
      <c r="K21" s="8"/>
      <c r="L21" s="8"/>
      <c r="N21" s="103"/>
    </row>
    <row r="22" spans="1:21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.8" x14ac:dyDescent="0.25">
      <c r="A26" s="1"/>
      <c r="B26" s="105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2" x14ac:dyDescent="0.25">
      <c r="B33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9370078740157483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DICIEMBRE</vt:lpstr>
      <vt:lpstr>'CANON DICIEMBRE'!Área_de_impresión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2024-01-26T14:08:26Z</cp:lastPrinted>
  <dcterms:created xsi:type="dcterms:W3CDTF">2007-04-18T23:17:12Z</dcterms:created>
  <dcterms:modified xsi:type="dcterms:W3CDTF">2024-01-26T16:57:27Z</dcterms:modified>
</cp:coreProperties>
</file>