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drawings/drawing10.xml" ContentType="application/vnd.openxmlformats-officedocument.drawingml.chartshapes+xml"/>
  <Override PartName="/xl/charts/chart9.xml" ContentType="application/vnd.openxmlformats-officedocument.drawingml.chart+xml"/>
  <Override PartName="/xl/drawings/drawing11.xml" ContentType="application/vnd.openxmlformats-officedocument.drawingml.chartshapes+xml"/>
  <Override PartName="/xl/charts/chart10.xml" ContentType="application/vnd.openxmlformats-officedocument.drawingml.chart+xml"/>
  <Override PartName="/xl/drawings/drawing12.xml" ContentType="application/vnd.openxmlformats-officedocument.drawingml.chartshapes+xml"/>
  <Override PartName="/xl/charts/chart11.xml" ContentType="application/vnd.openxmlformats-officedocument.drawingml.chart+xml"/>
  <Override PartName="/xl/drawings/drawing13.xml" ContentType="application/vnd.openxmlformats-officedocument.drawingml.chartshapes+xml"/>
  <Override PartName="/xl/charts/chart12.xml" ContentType="application/vnd.openxmlformats-officedocument.drawingml.chart+xml"/>
  <Override PartName="/xl/drawings/drawing14.xml" ContentType="application/vnd.openxmlformats-officedocument.drawingml.chartshapes+xml"/>
  <Override PartName="/xl/charts/chart13.xml" ContentType="application/vnd.openxmlformats-officedocument.drawingml.chart+xml"/>
  <Override PartName="/xl/drawings/drawing15.xml" ContentType="application/vnd.openxmlformats-officedocument.drawingml.chartshapes+xml"/>
  <Override PartName="/xl/charts/chart14.xml" ContentType="application/vnd.openxmlformats-officedocument.drawingml.chart+xml"/>
  <Override PartName="/xl/drawings/drawing16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Vero\oficios\"/>
    </mc:Choice>
  </mc:AlternateContent>
  <bookViews>
    <workbookView xWindow="0" yWindow="0" windowWidth="28800" windowHeight="12330"/>
  </bookViews>
  <sheets>
    <sheet name="Sede " sheetId="2" r:id="rId1"/>
    <sheet name="Pliego" sheetId="1" r:id="rId2"/>
  </sheets>
  <calcPr calcId="162913"/>
</workbook>
</file>

<file path=xl/calcChain.xml><?xml version="1.0" encoding="utf-8"?>
<calcChain xmlns="http://schemas.openxmlformats.org/spreadsheetml/2006/main">
  <c r="D85" i="2" l="1"/>
  <c r="E85" i="2"/>
  <c r="C85" i="2"/>
  <c r="C54" i="2"/>
  <c r="D34" i="2" l="1"/>
  <c r="E34" i="2"/>
  <c r="G34" i="2" s="1"/>
  <c r="C34" i="2"/>
  <c r="D31" i="2"/>
  <c r="E31" i="2"/>
  <c r="C31" i="2"/>
  <c r="D25" i="2"/>
  <c r="E25" i="2"/>
  <c r="G25" i="2" s="1"/>
  <c r="C25" i="2"/>
  <c r="F11" i="2"/>
  <c r="F12" i="2"/>
  <c r="F10" i="2"/>
  <c r="F7" i="2" s="1"/>
  <c r="D130" i="2"/>
  <c r="D112" i="2"/>
  <c r="G107" i="2"/>
  <c r="F107" i="2"/>
  <c r="G106" i="2"/>
  <c r="F106" i="2"/>
  <c r="G105" i="2"/>
  <c r="F105" i="2"/>
  <c r="G104" i="2"/>
  <c r="F104" i="2"/>
  <c r="G103" i="2"/>
  <c r="F103" i="2"/>
  <c r="G102" i="2"/>
  <c r="F102" i="2"/>
  <c r="G101" i="2"/>
  <c r="F101" i="2"/>
  <c r="G100" i="2"/>
  <c r="F100" i="2"/>
  <c r="G99" i="2"/>
  <c r="F99" i="2"/>
  <c r="G98" i="2"/>
  <c r="F98" i="2"/>
  <c r="F97" i="2"/>
  <c r="G96" i="2"/>
  <c r="F96" i="2"/>
  <c r="G95" i="2"/>
  <c r="F95" i="2"/>
  <c r="E93" i="2"/>
  <c r="D93" i="2"/>
  <c r="C93" i="2"/>
  <c r="G91" i="2"/>
  <c r="F91" i="2"/>
  <c r="G90" i="2"/>
  <c r="F90" i="2"/>
  <c r="G89" i="2"/>
  <c r="F89" i="2"/>
  <c r="G88" i="2"/>
  <c r="F88" i="2"/>
  <c r="G87" i="2"/>
  <c r="F87" i="2"/>
  <c r="G81" i="2"/>
  <c r="F81" i="2"/>
  <c r="E79" i="2"/>
  <c r="D79" i="2"/>
  <c r="C79" i="2"/>
  <c r="G74" i="2"/>
  <c r="F74" i="2"/>
  <c r="G73" i="2"/>
  <c r="F73" i="2"/>
  <c r="G72" i="2"/>
  <c r="F72" i="2"/>
  <c r="G71" i="2"/>
  <c r="F71" i="2"/>
  <c r="G70" i="2"/>
  <c r="F70" i="2"/>
  <c r="G69" i="2"/>
  <c r="F69" i="2"/>
  <c r="G68" i="2"/>
  <c r="F68" i="2"/>
  <c r="G67" i="2"/>
  <c r="F67" i="2"/>
  <c r="G66" i="2"/>
  <c r="F66" i="2"/>
  <c r="G65" i="2"/>
  <c r="F65" i="2"/>
  <c r="G64" i="2"/>
  <c r="F64" i="2"/>
  <c r="G63" i="2"/>
  <c r="F63" i="2"/>
  <c r="G62" i="2"/>
  <c r="F62" i="2"/>
  <c r="G61" i="2"/>
  <c r="F61" i="2"/>
  <c r="G60" i="2"/>
  <c r="F60" i="2"/>
  <c r="G59" i="2"/>
  <c r="F59" i="2"/>
  <c r="G58" i="2"/>
  <c r="F58" i="2"/>
  <c r="G57" i="2"/>
  <c r="F57" i="2"/>
  <c r="G56" i="2"/>
  <c r="F56" i="2"/>
  <c r="E54" i="2"/>
  <c r="D54" i="2"/>
  <c r="G50" i="2"/>
  <c r="F50" i="2"/>
  <c r="G49" i="2"/>
  <c r="F49" i="2"/>
  <c r="G48" i="2"/>
  <c r="F48" i="2"/>
  <c r="G47" i="2"/>
  <c r="F47" i="2"/>
  <c r="E45" i="2"/>
  <c r="D45" i="2"/>
  <c r="C45" i="2"/>
  <c r="G40" i="2"/>
  <c r="F40" i="2"/>
  <c r="F38" i="2" s="1"/>
  <c r="E38" i="2"/>
  <c r="D38" i="2"/>
  <c r="C38" i="2"/>
  <c r="G35" i="2"/>
  <c r="F35" i="2"/>
  <c r="F34" i="2" s="1"/>
  <c r="G33" i="2"/>
  <c r="F33" i="2"/>
  <c r="F31" i="2" s="1"/>
  <c r="G30" i="2"/>
  <c r="F30" i="2"/>
  <c r="G29" i="2"/>
  <c r="F29" i="2"/>
  <c r="G28" i="2"/>
  <c r="F28" i="2"/>
  <c r="G27" i="2"/>
  <c r="F27" i="2"/>
  <c r="G26" i="2"/>
  <c r="F26" i="2"/>
  <c r="G20" i="2"/>
  <c r="F20" i="2"/>
  <c r="G19" i="2"/>
  <c r="F19" i="2"/>
  <c r="G18" i="2"/>
  <c r="F18" i="2"/>
  <c r="G17" i="2"/>
  <c r="F17" i="2"/>
  <c r="E14" i="2"/>
  <c r="D14" i="2"/>
  <c r="C14" i="2"/>
  <c r="G12" i="2"/>
  <c r="G11" i="2"/>
  <c r="G10" i="2"/>
  <c r="E7" i="2"/>
  <c r="D7" i="2"/>
  <c r="C7" i="2"/>
  <c r="F25" i="2" l="1"/>
  <c r="F85" i="2"/>
  <c r="G79" i="2"/>
  <c r="F54" i="2"/>
  <c r="G93" i="2"/>
  <c r="G85" i="2"/>
  <c r="G45" i="2"/>
  <c r="F93" i="2"/>
  <c r="G7" i="2"/>
  <c r="F79" i="2"/>
  <c r="F45" i="2"/>
  <c r="G54" i="2"/>
  <c r="G38" i="2"/>
  <c r="G31" i="2"/>
  <c r="G14" i="2"/>
  <c r="F14" i="2"/>
  <c r="G133" i="1"/>
  <c r="D133" i="1"/>
  <c r="E133" i="1"/>
  <c r="F133" i="1"/>
  <c r="C133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35" i="1"/>
  <c r="G127" i="1"/>
  <c r="G131" i="1"/>
  <c r="F128" i="1"/>
  <c r="F129" i="1"/>
  <c r="F130" i="1"/>
  <c r="F131" i="1"/>
  <c r="F127" i="1"/>
  <c r="F80" i="1"/>
  <c r="E38" i="1"/>
  <c r="D31" i="1"/>
  <c r="F18" i="1"/>
  <c r="F19" i="1"/>
  <c r="F20" i="1"/>
  <c r="F21" i="1"/>
  <c r="F17" i="1"/>
  <c r="F11" i="1"/>
  <c r="F12" i="1"/>
  <c r="F10" i="1"/>
  <c r="G136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35" i="1"/>
  <c r="E112" i="1"/>
  <c r="E125" i="1"/>
  <c r="D25" i="1" l="1"/>
  <c r="D112" i="1"/>
  <c r="C112" i="1"/>
  <c r="D125" i="1"/>
  <c r="G125" i="1"/>
  <c r="C125" i="1"/>
  <c r="F81" i="1"/>
  <c r="F82" i="1"/>
  <c r="F83" i="1"/>
  <c r="D38" i="1"/>
  <c r="E7" i="1"/>
  <c r="G72" i="1"/>
  <c r="G73" i="1"/>
  <c r="F72" i="1"/>
  <c r="F73" i="1"/>
  <c r="G19" i="1"/>
  <c r="G38" i="1" l="1"/>
  <c r="C7" i="1"/>
  <c r="D87" i="1" l="1"/>
  <c r="E87" i="1"/>
  <c r="C87" i="1"/>
  <c r="D78" i="1"/>
  <c r="E78" i="1"/>
  <c r="F78" i="1"/>
  <c r="C78" i="1"/>
  <c r="C38" i="1"/>
  <c r="D34" i="1"/>
  <c r="E34" i="1"/>
  <c r="C34" i="1"/>
  <c r="E31" i="1"/>
  <c r="C31" i="1"/>
  <c r="E25" i="1"/>
  <c r="C25" i="1"/>
  <c r="D157" i="1"/>
  <c r="D175" i="1"/>
  <c r="G114" i="1"/>
  <c r="F115" i="1"/>
  <c r="F116" i="1"/>
  <c r="F117" i="1"/>
  <c r="F118" i="1"/>
  <c r="F119" i="1"/>
  <c r="F120" i="1"/>
  <c r="F121" i="1"/>
  <c r="F114" i="1"/>
  <c r="F112" i="1" s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89" i="1"/>
  <c r="G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40" i="1"/>
  <c r="F35" i="1"/>
  <c r="F34" i="1" s="1"/>
  <c r="F33" i="1"/>
  <c r="F32" i="1"/>
  <c r="F27" i="1"/>
  <c r="F28" i="1"/>
  <c r="F29" i="1"/>
  <c r="F30" i="1"/>
  <c r="F26" i="1"/>
  <c r="G29" i="1"/>
  <c r="D14" i="1"/>
  <c r="E14" i="1"/>
  <c r="C14" i="1"/>
  <c r="G17" i="1"/>
  <c r="F125" i="1" l="1"/>
  <c r="F38" i="1"/>
  <c r="F87" i="1"/>
  <c r="F31" i="1"/>
  <c r="F25" i="1"/>
  <c r="G25" i="1"/>
  <c r="D7" i="1"/>
  <c r="G14" i="1"/>
  <c r="F14" i="1"/>
  <c r="G80" i="1"/>
  <c r="G112" i="1"/>
  <c r="G128" i="1"/>
  <c r="G129" i="1"/>
  <c r="G130" i="1"/>
  <c r="G109" i="1"/>
  <c r="G11" i="1"/>
  <c r="G12" i="1"/>
  <c r="G10" i="1"/>
  <c r="G92" i="1"/>
  <c r="G82" i="1"/>
  <c r="G30" i="1"/>
  <c r="G90" i="1"/>
  <c r="G91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89" i="1"/>
  <c r="G70" i="1"/>
  <c r="G71" i="1"/>
  <c r="G121" i="1"/>
  <c r="G120" i="1"/>
  <c r="G119" i="1"/>
  <c r="G118" i="1"/>
  <c r="G117" i="1"/>
  <c r="G116" i="1"/>
  <c r="G115" i="1"/>
  <c r="G83" i="1"/>
  <c r="G81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35" i="1"/>
  <c r="G33" i="1"/>
  <c r="G31" i="1"/>
  <c r="G28" i="1"/>
  <c r="G27" i="1"/>
  <c r="G26" i="1"/>
  <c r="G21" i="1"/>
  <c r="G20" i="1"/>
  <c r="G18" i="1"/>
  <c r="G7" i="1"/>
  <c r="F7" i="1" l="1"/>
  <c r="G87" i="1"/>
  <c r="G78" i="1"/>
  <c r="G34" i="1"/>
</calcChain>
</file>

<file path=xl/sharedStrings.xml><?xml version="1.0" encoding="utf-8"?>
<sst xmlns="http://schemas.openxmlformats.org/spreadsheetml/2006/main" count="386" uniqueCount="119">
  <si>
    <t>GOBIERNO REGIONAL CAJAMARCA</t>
  </si>
  <si>
    <t>GERENCIA REGIONAL DE PLANEAMIENTO, PRESUPUESTO Y ACONDICIONAMIENTO TERRITORIAL</t>
  </si>
  <si>
    <t>SUB GERENCIA DE PRESUPUESTO Y TRIBUTACIÓN</t>
  </si>
  <si>
    <t>Pliego 445: GOBIERNO REGIONAL DEL DEPARTAMENTO DE CAJAMARCA</t>
  </si>
  <si>
    <t>PIA</t>
  </si>
  <si>
    <t>PIM</t>
  </si>
  <si>
    <t>Devengado </t>
  </si>
  <si>
    <t>Avance % </t>
  </si>
  <si>
    <t>EJECUCIÓN POR CATEGORÍAS DE GASTO</t>
  </si>
  <si>
    <t>GASTOS CORRIENTES</t>
  </si>
  <si>
    <t>GASTOS DE CAPITAL</t>
  </si>
  <si>
    <t>SERVICIO DE DEUDA</t>
  </si>
  <si>
    <t>DESAGREGADOS</t>
  </si>
  <si>
    <t>21: PERSONAL Y OBLIGACIONES SOCIALES</t>
  </si>
  <si>
    <t>22: PENSIONES Y OTRAS PRESTACIONES SOCIALES</t>
  </si>
  <si>
    <t>23: BIENES Y SERVICIOS</t>
  </si>
  <si>
    <t>24: DONACIONES Y TRANSFERENCIAS</t>
  </si>
  <si>
    <t>25: OTROS GASTOS</t>
  </si>
  <si>
    <t>26: ADQUISICION DE ACTIVOS NO FINANCIEROS</t>
  </si>
  <si>
    <t>28: SERVICIO DE LA DEUDA PUBLICA</t>
  </si>
  <si>
    <t>Unidad Ejecutora</t>
  </si>
  <si>
    <t>Fuente de Financiamiento</t>
  </si>
  <si>
    <t>1: RECURSOS ORDINARIOS</t>
  </si>
  <si>
    <t>4: DONACIONES Y TRANSFERENCIAS</t>
  </si>
  <si>
    <t>5: RECURSOS DETERMINADOS</t>
  </si>
  <si>
    <t>2: RECURSOS DIRECTAMENTE RECAUDADOS</t>
  </si>
  <si>
    <t>Función</t>
  </si>
  <si>
    <t>Pliego 445: GOBIERNO REGIONAL CAJAMARCA</t>
  </si>
  <si>
    <t>3: RECURSOS POR OPERACIONES OFICIALES DE CREDITO</t>
  </si>
  <si>
    <t>EJECUCIÓN TOTAL POR FUENTES DE FINANCIAMIENTO</t>
  </si>
  <si>
    <t>Incluye: Sólo Proyectos</t>
  </si>
  <si>
    <t>Mes</t>
  </si>
  <si>
    <t>1: 'Enero</t>
  </si>
  <si>
    <t>2: 'Febrero</t>
  </si>
  <si>
    <t>3: 'Marzo</t>
  </si>
  <si>
    <t>4: 'Abril</t>
  </si>
  <si>
    <t>5: 'Mayo</t>
  </si>
  <si>
    <t>6: 'Junio</t>
  </si>
  <si>
    <t>EJECUCIÓN MENSUAL DE GASTO</t>
  </si>
  <si>
    <t>Incluye: Sólo Actividades</t>
  </si>
  <si>
    <t>DESAGREGADOS - PRESUPUESTO TOTAL  POR UNIDAD EJECUTORA</t>
  </si>
  <si>
    <t>PRESUPUESTO DE ACTIVIDADES -  DESAGREGADO POR FUENTE DE FINANCIAMIENTO</t>
  </si>
  <si>
    <t>PRESUPUESTO DE ACTIVIDADES -  DESAGREGADO POR FUNCIÓN</t>
  </si>
  <si>
    <t>CATEGORÍA / GENÉRICA DE GASTO</t>
  </si>
  <si>
    <t>PROYECTOS DE INVERSIÓN PÚBLICA Y OTRAS INVERSIONES - DESAGREGADO POR UNIDAD EJECUTORA</t>
  </si>
  <si>
    <t>PROYECTOS DE INVERSIÓN PÚBLICA Y OTRAS INVERSIONES - DESAGREGADO POR FUENTE DE FINANCIAMIENTO</t>
  </si>
  <si>
    <t>PROYECTOS DE INVERSIÓN PÚBLICA Y OTRAS INVERSIONES - DESAGREGADO POR FUNCIÓN</t>
  </si>
  <si>
    <t>Saldo</t>
  </si>
  <si>
    <t>Devengado</t>
  </si>
  <si>
    <t xml:space="preserve"> </t>
  </si>
  <si>
    <t>03: PLANEAMIENTO, GESTION Y RESERVA DE CONTINGENCIA</t>
  </si>
  <si>
    <t>05: ORDEN PUBLICO Y SEGURIDAD</t>
  </si>
  <si>
    <t>07: TRABAJO</t>
  </si>
  <si>
    <t>08: COMERCIO</t>
  </si>
  <si>
    <t>09: TURISMO</t>
  </si>
  <si>
    <t>10: AGROPECUARIA</t>
  </si>
  <si>
    <t>11: PESCA</t>
  </si>
  <si>
    <t>12: ENERGIA</t>
  </si>
  <si>
    <t>13: MINERIA</t>
  </si>
  <si>
    <t>14: INDUSTRIA</t>
  </si>
  <si>
    <t>15: TRANSPORTE</t>
  </si>
  <si>
    <t>16: COMUNICACIONES</t>
  </si>
  <si>
    <t>17: AMBIENTE</t>
  </si>
  <si>
    <t>18: SANEAMIENTO</t>
  </si>
  <si>
    <t>19: VIVIENDA Y DESARROLLO URBANO</t>
  </si>
  <si>
    <t>20: SALUD</t>
  </si>
  <si>
    <t>21: CULTURA Y DEPORTE</t>
  </si>
  <si>
    <t>22: EDUCACION</t>
  </si>
  <si>
    <t>23: PROTECCION SOCIAL</t>
  </si>
  <si>
    <t>24: PREVISION SOCIAL</t>
  </si>
  <si>
    <t>25: DEUDA PUBLICA</t>
  </si>
  <si>
    <t>7: 'Julio</t>
  </si>
  <si>
    <t>8: 'Agosto</t>
  </si>
  <si>
    <t>9: 'Setiembre</t>
  </si>
  <si>
    <t xml:space="preserve"> EJECUCIÓN PRESUPUESTAL ENERO - SEPTIEMBRE 2023</t>
  </si>
  <si>
    <t>001-775: REGION CAJAMARCA-SEDE CENTRAL</t>
  </si>
  <si>
    <t>002-776: REGION CAJAMARCA-CHOTA</t>
  </si>
  <si>
    <t>003-777: REGION CAJAMARCA-CUTERVO</t>
  </si>
  <si>
    <t>004-778: REGION CAJAMARCA-JAEN</t>
  </si>
  <si>
    <t>005-1335: REGION CAJAMARCA - PROGRAMAS REGIONALES - PRO REGION</t>
  </si>
  <si>
    <t>100-779: REGION CAJAMARCA-AGRICULTURA</t>
  </si>
  <si>
    <t>200-780: REGION CAJAMARCA-TRANSPORTES</t>
  </si>
  <si>
    <t>300-781: REGION CAJAMARCA-EDUCACION CAJAMARCA</t>
  </si>
  <si>
    <t>301-782: REGION CAJAMARCA-EDUCACION CHOTA</t>
  </si>
  <si>
    <t>302-783: REGION CAJAMARCA-EDUCACION CUTERVO</t>
  </si>
  <si>
    <t>303-784: REGION CAJAMARCA-EDUCACION JAEN</t>
  </si>
  <si>
    <t>304-1168: REGION CAJAMARCA - EDUCACION SAN IGNACIO</t>
  </si>
  <si>
    <t>305-1353: GOB.REG. DE CAJAMARCA- EDUCACION UGEL SANTA CRUZ</t>
  </si>
  <si>
    <t>306-1354: GOB.REG. DE CAJAMARCA- EDUCACION UGEL CAJABAMBA</t>
  </si>
  <si>
    <t>307-1355: GOB.REG. DE CAJAMARCA- EDUCACION UGEL BAMBAMARCA</t>
  </si>
  <si>
    <t>308-1379: GOB.REG. CAJAMARCA - EDUCACION UGEL CELENDIN</t>
  </si>
  <si>
    <t>309-1380: GOB. REG. CAJAMARCA - EDUCACION UGEL CAJAMARCA</t>
  </si>
  <si>
    <t>310-1381: GOB. REG. CAJAMARCA - EDUCACION UGEL SAN MARCOS</t>
  </si>
  <si>
    <t>311-1382: GOB. REG. CAJAMARCA - EDUCACION UGEL CONTUMAZA</t>
  </si>
  <si>
    <t>312-1383: GOB. REG. CAJAMARCA - EDUCACION UGEL SAN MIGUEL</t>
  </si>
  <si>
    <t>313-1384: GOB. REG. CAJAMARCA - EDUCACION UGEL SAN PABLO</t>
  </si>
  <si>
    <t>400-785: REGION CAJAMARCA-SALUD CAJAMARCA</t>
  </si>
  <si>
    <t>401-786: REGION CAJAMARCA-SALUD CHOTA</t>
  </si>
  <si>
    <t>402-787: REGION CAJAMARCA-SALUD CUTERVO</t>
  </si>
  <si>
    <t>403-788: REGION CAJAMARCA-SALUD JAEN</t>
  </si>
  <si>
    <t>404-999: REGION CAJAMARCA-HOSPITAL CAJAMARCA</t>
  </si>
  <si>
    <t>405-1047: REGION CAJAMARCA-HOSPITAL GENERAL DE JAEN</t>
  </si>
  <si>
    <t>406-1539: GOB. REG. CAJAMARCA - HOSPITAL JOSE H. SOTO CADENILLAS- CHOTA</t>
  </si>
  <si>
    <t>407-1654: GOB. REG. CAJAMARCA - SALUD SAN IGNACIO</t>
  </si>
  <si>
    <t>408-1662: GOB. REG. CAJAMARCA - SALUD HUALGAYOC - BAMBAMARCA</t>
  </si>
  <si>
    <t>409-1671: GOB. REG. CAJAMARCA - SALUD SANTA CRUZ</t>
  </si>
  <si>
    <t>410-1712: GOB. REG. DPTO. CAJAMARCA-SALUD CAJAMARCA- CAJAMARCA</t>
  </si>
  <si>
    <t>411-1743: GOB. REG. DPTO. CAJAMARCA - HOSPITAL SANTA MARIA DE CUTERVO</t>
  </si>
  <si>
    <t>412-1744: GOB. REG. DPTO. CAJAMARCA - RED DE SALUD CAJABAMBA</t>
  </si>
  <si>
    <t>FUENTE: SIAF - MODULO PRESUPUESTAL PLIEGO, FECHA DE CONSULTA (19.10.2023)</t>
  </si>
  <si>
    <t>5-21: PERSONAL Y OBLIGACIONES SOCIALES</t>
  </si>
  <si>
    <t>5-22: PENSIONES Y OTRAS PRESTACIONES SOCIALES</t>
  </si>
  <si>
    <t>5-23: BIENES Y SERVICIOS</t>
  </si>
  <si>
    <t>5-24: DONACIONES Y TRANSFERENCIAS</t>
  </si>
  <si>
    <t>5-25: OTROS GASTOS</t>
  </si>
  <si>
    <t>7-28: SERVICIO DE LA DEUDA PUBLICA</t>
  </si>
  <si>
    <t>6-26: ADQUISICION DE ACTIVOS NO FINANCIEROS</t>
  </si>
  <si>
    <t>UNIDAD EJECUTORA :001 SEDE CENTRAL</t>
  </si>
  <si>
    <t>UNIDAD EJECUTORA 001 SEDE CENTRAL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</si>
</sst>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2" x14ac:knownFonts="1">
    <font>
      <sz val="11"/>
      <color theme="1"/>
      <name val="Calibri"/>
      <family val="2"/>
      <scheme val="minor"/>
    </font>
    <font>
      <sz val="14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7.7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7.7"/>
      <color theme="1"/>
      <name val="Calibri"/>
      <family val="2"/>
      <scheme val="minor"/>
    </font>
    <font>
      <b/>
      <sz val="10"/>
      <color theme="4" tint="-0.499984740745262"/>
      <name val="Calibri"/>
      <family val="2"/>
      <scheme val="minor"/>
    </font>
    <font>
      <sz val="9"/>
      <color rgb="FF0E6590"/>
      <name val="Calibri"/>
      <family val="2"/>
      <scheme val="minor"/>
    </font>
    <font>
      <sz val="8"/>
      <color rgb="FF000000"/>
      <name val="Arial"/>
      <family val="2"/>
    </font>
    <font>
      <b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8"/>
      <color theme="1"/>
      <name val="Arial"/>
      <family val="2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sz val="8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12"/>
      <name val="Arial"/>
      <family val="2"/>
    </font>
    <font>
      <b/>
      <sz val="12"/>
      <color theme="0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sz val="12"/>
      <color rgb="FF000000"/>
      <name val="Arial"/>
      <family val="2"/>
    </font>
    <font>
      <sz val="12"/>
      <color rgb="FF0E6590"/>
      <name val="Arial"/>
      <family val="2"/>
    </font>
    <font>
      <b/>
      <sz val="12"/>
      <color theme="4" tint="-0.499984740745262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8" tint="0.79998168889431442"/>
        <bgColor indexed="65"/>
      </patternFill>
    </fill>
    <fill>
      <patternFill patternType="solid">
        <fgColor theme="5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/>
        <bgColor indexed="64"/>
      </patternFill>
    </fill>
  </fills>
  <borders count="10">
    <border>
      <left/>
      <right/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/>
      <diagonal/>
    </border>
    <border>
      <left style="medium">
        <color rgb="FFDDDDDD"/>
      </left>
      <right/>
      <top/>
      <bottom/>
      <diagonal/>
    </border>
    <border>
      <left/>
      <right style="medium">
        <color rgb="FFDDDDDD"/>
      </right>
      <top/>
      <bottom/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</borders>
  <cellStyleXfs count="3">
    <xf numFmtId="0" fontId="0" fillId="0" borderId="0"/>
    <xf numFmtId="0" fontId="2" fillId="2" borderId="0" applyNumberFormat="0" applyBorder="0" applyAlignment="0" applyProtection="0"/>
    <xf numFmtId="0" fontId="3" fillId="3" borderId="0" applyNumberFormat="0" applyBorder="0" applyAlignment="0" applyProtection="0"/>
  </cellStyleXfs>
  <cellXfs count="177">
    <xf numFmtId="0" fontId="0" fillId="0" borderId="0" xfId="0"/>
    <xf numFmtId="0" fontId="6" fillId="4" borderId="0" xfId="0" applyFont="1" applyFill="1"/>
    <xf numFmtId="0" fontId="6" fillId="4" borderId="0" xfId="0" applyFont="1" applyFill="1" applyAlignment="1">
      <alignment horizontal="right" vertical="center"/>
    </xf>
    <xf numFmtId="0" fontId="6" fillId="4" borderId="5" xfId="0" applyFont="1" applyFill="1" applyBorder="1" applyAlignment="1"/>
    <xf numFmtId="0" fontId="7" fillId="4" borderId="0" xfId="0" applyFont="1" applyFill="1" applyAlignment="1">
      <alignment vertical="center"/>
    </xf>
    <xf numFmtId="0" fontId="6" fillId="4" borderId="0" xfId="0" applyFont="1" applyFill="1" applyBorder="1" applyAlignment="1"/>
    <xf numFmtId="0" fontId="6" fillId="4" borderId="0" xfId="0" applyFont="1" applyFill="1" applyBorder="1" applyAlignment="1">
      <alignment vertical="center"/>
    </xf>
    <xf numFmtId="0" fontId="8" fillId="5" borderId="0" xfId="0" applyFont="1" applyFill="1" applyBorder="1" applyAlignment="1">
      <alignment horizontal="left" vertical="center" wrapText="1" indent="3" readingOrder="1"/>
    </xf>
    <xf numFmtId="0" fontId="7" fillId="5" borderId="0" xfId="0" applyFont="1" applyFill="1" applyBorder="1" applyAlignment="1">
      <alignment horizontal="right" vertical="center" wrapText="1"/>
    </xf>
    <xf numFmtId="3" fontId="7" fillId="5" borderId="0" xfId="0" applyNumberFormat="1" applyFont="1" applyFill="1" applyBorder="1" applyAlignment="1">
      <alignment horizontal="right" vertical="center" wrapText="1"/>
    </xf>
    <xf numFmtId="0" fontId="9" fillId="0" borderId="0" xfId="0" applyFont="1" applyFill="1" applyBorder="1" applyAlignment="1">
      <alignment vertical="center" wrapText="1"/>
    </xf>
    <xf numFmtId="0" fontId="10" fillId="4" borderId="0" xfId="0" applyFont="1" applyFill="1" applyAlignment="1">
      <alignment horizontal="right" vertical="center"/>
    </xf>
    <xf numFmtId="3" fontId="7" fillId="4" borderId="0" xfId="0" applyNumberFormat="1" applyFont="1" applyFill="1" applyAlignment="1">
      <alignment vertical="center"/>
    </xf>
    <xf numFmtId="0" fontId="10" fillId="4" borderId="0" xfId="0" applyFont="1" applyFill="1"/>
    <xf numFmtId="0" fontId="7" fillId="4" borderId="0" xfId="0" applyFont="1" applyFill="1"/>
    <xf numFmtId="0" fontId="6" fillId="4" borderId="0" xfId="0" applyFont="1" applyFill="1" applyAlignment="1">
      <alignment vertical="center"/>
    </xf>
    <xf numFmtId="0" fontId="6" fillId="4" borderId="0" xfId="0" applyFont="1" applyFill="1" applyAlignment="1">
      <alignment horizontal="center" vertical="center"/>
    </xf>
    <xf numFmtId="9" fontId="8" fillId="5" borderId="0" xfId="0" applyNumberFormat="1" applyFont="1" applyFill="1" applyBorder="1" applyAlignment="1">
      <alignment horizontal="center" vertical="center" wrapText="1"/>
    </xf>
    <xf numFmtId="0" fontId="10" fillId="4" borderId="0" xfId="0" applyFont="1" applyFill="1" applyAlignment="1">
      <alignment horizontal="center" vertical="center"/>
    </xf>
    <xf numFmtId="0" fontId="0" fillId="4" borderId="0" xfId="0" applyFont="1" applyFill="1" applyBorder="1" applyAlignment="1">
      <alignment horizontal="left" indent="6"/>
    </xf>
    <xf numFmtId="0" fontId="0" fillId="4" borderId="0" xfId="0" applyFont="1" applyFill="1" applyBorder="1" applyAlignment="1">
      <alignment horizontal="right" vertical="center"/>
    </xf>
    <xf numFmtId="3" fontId="0" fillId="4" borderId="0" xfId="0" applyNumberFormat="1" applyFont="1" applyFill="1" applyBorder="1" applyAlignment="1">
      <alignment horizontal="right" vertical="center"/>
    </xf>
    <xf numFmtId="0" fontId="0" fillId="4" borderId="0" xfId="0" applyFont="1" applyFill="1" applyBorder="1" applyAlignment="1">
      <alignment horizontal="center" vertical="center"/>
    </xf>
    <xf numFmtId="0" fontId="11" fillId="4" borderId="0" xfId="0" applyFont="1" applyFill="1" applyAlignment="1">
      <alignment vertical="center"/>
    </xf>
    <xf numFmtId="0" fontId="12" fillId="4" borderId="0" xfId="0" applyFont="1" applyFill="1"/>
    <xf numFmtId="3" fontId="13" fillId="0" borderId="0" xfId="0" applyNumberFormat="1" applyFont="1"/>
    <xf numFmtId="0" fontId="1" fillId="0" borderId="0" xfId="0" applyFont="1" applyFill="1"/>
    <xf numFmtId="0" fontId="1" fillId="0" borderId="0" xfId="0" applyFont="1" applyFill="1" applyAlignment="1">
      <alignment horizontal="right" vertical="center"/>
    </xf>
    <xf numFmtId="0" fontId="1" fillId="0" borderId="0" xfId="0" applyFont="1" applyFill="1" applyAlignment="1">
      <alignment horizontal="center" vertical="center"/>
    </xf>
    <xf numFmtId="0" fontId="6" fillId="4" borderId="0" xfId="0" applyFont="1" applyFill="1" applyBorder="1"/>
    <xf numFmtId="0" fontId="14" fillId="5" borderId="6" xfId="1" applyFont="1" applyFill="1" applyBorder="1" applyAlignment="1">
      <alignment vertical="center" wrapText="1"/>
    </xf>
    <xf numFmtId="3" fontId="14" fillId="5" borderId="0" xfId="1" applyNumberFormat="1" applyFont="1" applyFill="1" applyBorder="1" applyAlignment="1">
      <alignment horizontal="right" vertical="center"/>
    </xf>
    <xf numFmtId="9" fontId="14" fillId="5" borderId="5" xfId="1" applyNumberFormat="1" applyFont="1" applyFill="1" applyBorder="1" applyAlignment="1">
      <alignment horizontal="center" vertical="center"/>
    </xf>
    <xf numFmtId="3" fontId="7" fillId="0" borderId="1" xfId="1" applyNumberFormat="1" applyFont="1" applyFill="1" applyBorder="1" applyAlignment="1">
      <alignment horizontal="right" vertical="center" wrapText="1" readingOrder="1"/>
    </xf>
    <xf numFmtId="9" fontId="7" fillId="0" borderId="1" xfId="1" applyNumberFormat="1" applyFont="1" applyFill="1" applyBorder="1" applyAlignment="1">
      <alignment horizontal="center" vertical="center" wrapText="1"/>
    </xf>
    <xf numFmtId="0" fontId="5" fillId="6" borderId="1" xfId="1" applyFont="1" applyFill="1" applyBorder="1" applyAlignment="1">
      <alignment horizontal="center" vertical="center"/>
    </xf>
    <xf numFmtId="3" fontId="2" fillId="0" borderId="1" xfId="1" applyNumberFormat="1" applyFont="1" applyFill="1" applyBorder="1" applyAlignment="1">
      <alignment horizontal="right" vertical="center"/>
    </xf>
    <xf numFmtId="9" fontId="5" fillId="0" borderId="1" xfId="1" applyNumberFormat="1" applyFont="1" applyFill="1" applyBorder="1" applyAlignment="1">
      <alignment horizontal="center" vertical="center"/>
    </xf>
    <xf numFmtId="0" fontId="16" fillId="4" borderId="0" xfId="0" applyFont="1" applyFill="1" applyBorder="1" applyAlignment="1">
      <alignment horizontal="center" vertical="center"/>
    </xf>
    <xf numFmtId="0" fontId="17" fillId="7" borderId="1" xfId="0" applyFont="1" applyFill="1" applyBorder="1" applyAlignment="1">
      <alignment horizontal="center" vertical="center" wrapText="1" readingOrder="1"/>
    </xf>
    <xf numFmtId="0" fontId="17" fillId="7" borderId="1" xfId="0" applyFont="1" applyFill="1" applyBorder="1" applyAlignment="1">
      <alignment horizontal="center" vertical="center" wrapText="1"/>
    </xf>
    <xf numFmtId="0" fontId="14" fillId="8" borderId="1" xfId="1" applyFont="1" applyFill="1" applyBorder="1" applyAlignment="1">
      <alignment horizontal="left" vertical="center" wrapText="1" indent="2" readingOrder="1"/>
    </xf>
    <xf numFmtId="3" fontId="14" fillId="8" borderId="1" xfId="1" applyNumberFormat="1" applyFont="1" applyFill="1" applyBorder="1" applyAlignment="1">
      <alignment horizontal="right" vertical="center" wrapText="1" readingOrder="1"/>
    </xf>
    <xf numFmtId="9" fontId="14" fillId="8" borderId="1" xfId="1" applyNumberFormat="1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left" vertical="center" wrapText="1" indent="3" readingOrder="1"/>
    </xf>
    <xf numFmtId="9" fontId="8" fillId="5" borderId="1" xfId="0" applyNumberFormat="1" applyFont="1" applyFill="1" applyBorder="1" applyAlignment="1">
      <alignment horizontal="center" vertical="center" wrapText="1"/>
    </xf>
    <xf numFmtId="3" fontId="14" fillId="8" borderId="1" xfId="1" applyNumberFormat="1" applyFont="1" applyFill="1" applyBorder="1" applyAlignment="1">
      <alignment horizontal="right" vertical="center" wrapText="1"/>
    </xf>
    <xf numFmtId="0" fontId="17" fillId="7" borderId="1" xfId="0" applyFont="1" applyFill="1" applyBorder="1" applyAlignment="1">
      <alignment horizontal="left" vertical="center" indent="2"/>
    </xf>
    <xf numFmtId="3" fontId="17" fillId="7" borderId="1" xfId="0" applyNumberFormat="1" applyFont="1" applyFill="1" applyBorder="1" applyAlignment="1">
      <alignment horizontal="right" vertical="center"/>
    </xf>
    <xf numFmtId="9" fontId="17" fillId="7" borderId="1" xfId="0" applyNumberFormat="1" applyFont="1" applyFill="1" applyBorder="1" applyAlignment="1">
      <alignment horizontal="center" vertical="center"/>
    </xf>
    <xf numFmtId="0" fontId="14" fillId="8" borderId="1" xfId="1" applyFont="1" applyFill="1" applyBorder="1" applyAlignment="1">
      <alignment horizontal="center" vertical="center" wrapText="1" readingOrder="1"/>
    </xf>
    <xf numFmtId="9" fontId="7" fillId="4" borderId="1" xfId="0" applyNumberFormat="1" applyFont="1" applyFill="1" applyBorder="1" applyAlignment="1">
      <alignment horizontal="center" vertical="center" wrapText="1"/>
    </xf>
    <xf numFmtId="3" fontId="7" fillId="4" borderId="0" xfId="0" applyNumberFormat="1" applyFont="1" applyFill="1" applyBorder="1" applyAlignment="1">
      <alignment horizontal="right" vertical="center" wrapText="1"/>
    </xf>
    <xf numFmtId="9" fontId="7" fillId="4" borderId="8" xfId="0" applyNumberFormat="1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left" indent="6"/>
    </xf>
    <xf numFmtId="3" fontId="0" fillId="0" borderId="0" xfId="0" applyNumberFormat="1" applyFont="1" applyFill="1" applyBorder="1" applyAlignment="1">
      <alignment horizontal="right" vertical="center" wrapText="1"/>
    </xf>
    <xf numFmtId="0" fontId="0" fillId="0" borderId="0" xfId="0" applyFont="1" applyFill="1" applyBorder="1" applyAlignment="1">
      <alignment horizontal="right" vertical="center" wrapText="1"/>
    </xf>
    <xf numFmtId="0" fontId="0" fillId="0" borderId="8" xfId="0" applyFont="1" applyFill="1" applyBorder="1" applyAlignment="1">
      <alignment horizontal="center" vertical="center" wrapText="1"/>
    </xf>
    <xf numFmtId="0" fontId="18" fillId="7" borderId="1" xfId="0" applyFont="1" applyFill="1" applyBorder="1" applyAlignment="1">
      <alignment horizontal="left" vertical="center" indent="6"/>
    </xf>
    <xf numFmtId="3" fontId="18" fillId="7" borderId="1" xfId="0" applyNumberFormat="1" applyFont="1" applyFill="1" applyBorder="1" applyAlignment="1">
      <alignment horizontal="right" vertical="center"/>
    </xf>
    <xf numFmtId="9" fontId="18" fillId="7" borderId="1" xfId="0" applyNumberFormat="1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center" vertical="center" wrapText="1"/>
    </xf>
    <xf numFmtId="3" fontId="14" fillId="4" borderId="1" xfId="0" applyNumberFormat="1" applyFont="1" applyFill="1" applyBorder="1" applyAlignment="1">
      <alignment horizontal="center" vertical="center"/>
    </xf>
    <xf numFmtId="10" fontId="5" fillId="6" borderId="1" xfId="1" applyNumberFormat="1" applyFont="1" applyFill="1" applyBorder="1" applyAlignment="1">
      <alignment horizontal="center" vertical="center" wrapText="1"/>
    </xf>
    <xf numFmtId="3" fontId="7" fillId="0" borderId="0" xfId="1" applyNumberFormat="1" applyFont="1" applyFill="1" applyBorder="1" applyAlignment="1">
      <alignment horizontal="right" vertical="center" wrapText="1" readingOrder="1"/>
    </xf>
    <xf numFmtId="9" fontId="7" fillId="4" borderId="0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 indent="3" readingOrder="1"/>
    </xf>
    <xf numFmtId="3" fontId="22" fillId="4" borderId="9" xfId="0" applyNumberFormat="1" applyFont="1" applyFill="1" applyBorder="1" applyAlignment="1">
      <alignment horizontal="right" wrapText="1"/>
    </xf>
    <xf numFmtId="0" fontId="22" fillId="4" borderId="9" xfId="0" applyFont="1" applyFill="1" applyBorder="1" applyAlignment="1">
      <alignment horizontal="right" wrapText="1"/>
    </xf>
    <xf numFmtId="0" fontId="22" fillId="4" borderId="9" xfId="0" applyFont="1" applyFill="1" applyBorder="1" applyAlignment="1">
      <alignment horizontal="left" wrapText="1"/>
    </xf>
    <xf numFmtId="3" fontId="22" fillId="4" borderId="9" xfId="0" applyNumberFormat="1" applyFont="1" applyFill="1" applyBorder="1" applyAlignment="1">
      <alignment horizontal="right"/>
    </xf>
    <xf numFmtId="3" fontId="0" fillId="0" borderId="0" xfId="0" applyNumberFormat="1"/>
    <xf numFmtId="0" fontId="7" fillId="0" borderId="1" xfId="1" applyFont="1" applyFill="1" applyBorder="1" applyAlignment="1">
      <alignment horizontal="left" vertical="center" wrapText="1" indent="2" readingOrder="1"/>
    </xf>
    <xf numFmtId="0" fontId="22" fillId="4" borderId="9" xfId="0" applyFont="1" applyFill="1" applyBorder="1" applyAlignment="1">
      <alignment horizontal="left" wrapText="1" indent="1"/>
    </xf>
    <xf numFmtId="0" fontId="15" fillId="9" borderId="1" xfId="0" applyFont="1" applyFill="1" applyBorder="1" applyAlignment="1">
      <alignment horizontal="left" vertical="center" wrapText="1"/>
    </xf>
    <xf numFmtId="3" fontId="15" fillId="9" borderId="1" xfId="0" applyNumberFormat="1" applyFont="1" applyFill="1" applyBorder="1" applyAlignment="1">
      <alignment horizontal="right" vertical="center"/>
    </xf>
    <xf numFmtId="9" fontId="15" fillId="9" borderId="1" xfId="0" applyNumberFormat="1" applyFont="1" applyFill="1" applyBorder="1" applyAlignment="1">
      <alignment horizontal="center" vertical="center"/>
    </xf>
    <xf numFmtId="0" fontId="4" fillId="9" borderId="1" xfId="0" applyFont="1" applyFill="1" applyBorder="1" applyAlignment="1">
      <alignment horizontal="center" vertical="center" wrapText="1" readingOrder="1"/>
    </xf>
    <xf numFmtId="0" fontId="4" fillId="9" borderId="1" xfId="0" applyFont="1" applyFill="1" applyBorder="1" applyAlignment="1">
      <alignment horizontal="center" vertical="center" wrapText="1"/>
    </xf>
    <xf numFmtId="0" fontId="9" fillId="9" borderId="2" xfId="0" applyFont="1" applyFill="1" applyBorder="1" applyAlignment="1">
      <alignment horizontal="center" vertical="center" wrapText="1"/>
    </xf>
    <xf numFmtId="0" fontId="9" fillId="9" borderId="3" xfId="0" applyFont="1" applyFill="1" applyBorder="1" applyAlignment="1">
      <alignment horizontal="center" vertical="center" wrapText="1"/>
    </xf>
    <xf numFmtId="0" fontId="9" fillId="9" borderId="4" xfId="0" applyFont="1" applyFill="1" applyBorder="1" applyAlignment="1">
      <alignment horizontal="center" vertical="center" wrapText="1"/>
    </xf>
    <xf numFmtId="0" fontId="9" fillId="9" borderId="1" xfId="0" applyFont="1" applyFill="1" applyBorder="1" applyAlignment="1">
      <alignment horizontal="left" vertical="center" wrapText="1" indent="2"/>
    </xf>
    <xf numFmtId="0" fontId="4" fillId="9" borderId="1" xfId="0" applyFont="1" applyFill="1" applyBorder="1" applyAlignment="1">
      <alignment horizontal="center" vertical="center"/>
    </xf>
    <xf numFmtId="0" fontId="21" fillId="7" borderId="1" xfId="0" applyFont="1" applyFill="1" applyBorder="1" applyAlignment="1">
      <alignment horizontal="center" vertical="center" wrapText="1"/>
    </xf>
    <xf numFmtId="0" fontId="17" fillId="7" borderId="1" xfId="0" applyFont="1" applyFill="1" applyBorder="1" applyAlignment="1">
      <alignment horizontal="center" vertical="center" wrapText="1"/>
    </xf>
    <xf numFmtId="0" fontId="19" fillId="9" borderId="1" xfId="0" applyFont="1" applyFill="1" applyBorder="1" applyAlignment="1">
      <alignment horizontal="center" vertical="center" wrapText="1"/>
    </xf>
    <xf numFmtId="0" fontId="9" fillId="9" borderId="1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0" fontId="23" fillId="9" borderId="1" xfId="2" applyFont="1" applyFill="1" applyBorder="1" applyAlignment="1">
      <alignment horizontal="center" vertical="center"/>
    </xf>
    <xf numFmtId="0" fontId="5" fillId="6" borderId="1" xfId="1" applyFont="1" applyFill="1" applyBorder="1" applyAlignment="1">
      <alignment horizontal="left" vertical="center" wrapText="1"/>
    </xf>
    <xf numFmtId="0" fontId="17" fillId="7" borderId="1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vertical="center" wrapText="1"/>
    </xf>
    <xf numFmtId="0" fontId="25" fillId="9" borderId="1" xfId="0" applyFont="1" applyFill="1" applyBorder="1" applyAlignment="1">
      <alignment horizontal="center" vertical="center" wrapText="1"/>
    </xf>
    <xf numFmtId="0" fontId="25" fillId="9" borderId="2" xfId="0" applyFont="1" applyFill="1" applyBorder="1" applyAlignment="1">
      <alignment horizontal="center" vertical="center" wrapText="1"/>
    </xf>
    <xf numFmtId="0" fontId="25" fillId="9" borderId="3" xfId="0" applyFont="1" applyFill="1" applyBorder="1" applyAlignment="1">
      <alignment horizontal="center" vertical="center" wrapText="1"/>
    </xf>
    <xf numFmtId="0" fontId="25" fillId="9" borderId="4" xfId="0" applyFont="1" applyFill="1" applyBorder="1" applyAlignment="1">
      <alignment horizontal="center" vertical="center" wrapText="1"/>
    </xf>
    <xf numFmtId="0" fontId="25" fillId="9" borderId="1" xfId="0" applyFont="1" applyFill="1" applyBorder="1" applyAlignment="1">
      <alignment horizontal="left" vertical="center" wrapText="1" indent="2"/>
    </xf>
    <xf numFmtId="0" fontId="24" fillId="7" borderId="1" xfId="0" applyFont="1" applyFill="1" applyBorder="1" applyAlignment="1">
      <alignment horizontal="center" vertical="center" wrapText="1"/>
    </xf>
    <xf numFmtId="0" fontId="26" fillId="4" borderId="0" xfId="0" applyFont="1" applyFill="1"/>
    <xf numFmtId="0" fontId="26" fillId="4" borderId="0" xfId="0" applyFont="1" applyFill="1" applyBorder="1"/>
    <xf numFmtId="0" fontId="27" fillId="0" borderId="0" xfId="0" applyFont="1" applyFill="1"/>
    <xf numFmtId="0" fontId="27" fillId="0" borderId="0" xfId="0" applyFont="1" applyFill="1" applyAlignment="1">
      <alignment horizontal="right" vertical="center"/>
    </xf>
    <xf numFmtId="0" fontId="27" fillId="0" borderId="0" xfId="0" applyFont="1" applyFill="1" applyAlignment="1">
      <alignment horizontal="center" vertical="center"/>
    </xf>
    <xf numFmtId="0" fontId="26" fillId="4" borderId="0" xfId="0" applyFont="1" applyFill="1" applyBorder="1" applyAlignment="1"/>
    <xf numFmtId="0" fontId="28" fillId="9" borderId="1" xfId="2" applyFont="1" applyFill="1" applyBorder="1" applyAlignment="1">
      <alignment horizontal="center" vertical="center"/>
    </xf>
    <xf numFmtId="0" fontId="28" fillId="6" borderId="1" xfId="1" applyFont="1" applyFill="1" applyBorder="1" applyAlignment="1">
      <alignment horizontal="left" vertical="center" wrapText="1"/>
    </xf>
    <xf numFmtId="0" fontId="28" fillId="6" borderId="1" xfId="1" applyFont="1" applyFill="1" applyBorder="1" applyAlignment="1">
      <alignment horizontal="center" vertical="center"/>
    </xf>
    <xf numFmtId="10" fontId="28" fillId="6" borderId="1" xfId="1" applyNumberFormat="1" applyFont="1" applyFill="1" applyBorder="1" applyAlignment="1">
      <alignment horizontal="center" vertical="center" wrapText="1"/>
    </xf>
    <xf numFmtId="0" fontId="26" fillId="4" borderId="0" xfId="0" applyFont="1" applyFill="1" applyAlignment="1">
      <alignment vertical="center"/>
    </xf>
    <xf numFmtId="3" fontId="26" fillId="0" borderId="1" xfId="1" applyNumberFormat="1" applyFont="1" applyFill="1" applyBorder="1" applyAlignment="1">
      <alignment horizontal="right" vertical="center"/>
    </xf>
    <xf numFmtId="9" fontId="28" fillId="0" borderId="1" xfId="1" applyNumberFormat="1" applyFont="1" applyFill="1" applyBorder="1" applyAlignment="1">
      <alignment horizontal="center" vertical="center"/>
    </xf>
    <xf numFmtId="3" fontId="29" fillId="0" borderId="0" xfId="0" applyNumberFormat="1" applyFont="1"/>
    <xf numFmtId="0" fontId="26" fillId="0" borderId="0" xfId="0" applyFont="1"/>
    <xf numFmtId="0" fontId="25" fillId="9" borderId="1" xfId="0" applyFont="1" applyFill="1" applyBorder="1" applyAlignment="1">
      <alignment horizontal="center" vertical="center" wrapText="1" readingOrder="1"/>
    </xf>
    <xf numFmtId="0" fontId="25" fillId="9" borderId="1" xfId="0" applyFont="1" applyFill="1" applyBorder="1" applyAlignment="1">
      <alignment horizontal="center" vertical="center" wrapText="1"/>
    </xf>
    <xf numFmtId="0" fontId="26" fillId="0" borderId="1" xfId="1" applyFont="1" applyFill="1" applyBorder="1" applyAlignment="1">
      <alignment horizontal="left" vertical="center" wrapText="1" indent="3" readingOrder="1"/>
    </xf>
    <xf numFmtId="3" fontId="26" fillId="0" borderId="1" xfId="1" applyNumberFormat="1" applyFont="1" applyFill="1" applyBorder="1" applyAlignment="1">
      <alignment horizontal="right" vertical="center" wrapText="1" readingOrder="1"/>
    </xf>
    <xf numFmtId="9" fontId="26" fillId="0" borderId="1" xfId="1" applyNumberFormat="1" applyFont="1" applyFill="1" applyBorder="1" applyAlignment="1">
      <alignment horizontal="center" vertical="center" wrapText="1"/>
    </xf>
    <xf numFmtId="3" fontId="26" fillId="4" borderId="9" xfId="0" applyNumberFormat="1" applyFont="1" applyFill="1" applyBorder="1" applyAlignment="1">
      <alignment horizontal="right" wrapText="1"/>
    </xf>
    <xf numFmtId="0" fontId="26" fillId="4" borderId="5" xfId="0" applyFont="1" applyFill="1" applyBorder="1" applyAlignment="1"/>
    <xf numFmtId="0" fontId="28" fillId="5" borderId="6" xfId="1" applyFont="1" applyFill="1" applyBorder="1" applyAlignment="1">
      <alignment vertical="center" wrapText="1"/>
    </xf>
    <xf numFmtId="3" fontId="28" fillId="5" borderId="0" xfId="1" applyNumberFormat="1" applyFont="1" applyFill="1" applyBorder="1" applyAlignment="1">
      <alignment horizontal="right" vertical="center"/>
    </xf>
    <xf numFmtId="9" fontId="28" fillId="5" borderId="5" xfId="1" applyNumberFormat="1" applyFont="1" applyFill="1" applyBorder="1" applyAlignment="1">
      <alignment horizontal="center" vertical="center"/>
    </xf>
    <xf numFmtId="0" fontId="25" fillId="9" borderId="1" xfId="0" applyFont="1" applyFill="1" applyBorder="1" applyAlignment="1">
      <alignment horizontal="left" vertical="center" wrapText="1"/>
    </xf>
    <xf numFmtId="3" fontId="25" fillId="9" borderId="1" xfId="0" applyNumberFormat="1" applyFont="1" applyFill="1" applyBorder="1" applyAlignment="1">
      <alignment horizontal="right" vertical="center"/>
    </xf>
    <xf numFmtId="9" fontId="25" fillId="9" borderId="1" xfId="0" applyNumberFormat="1" applyFont="1" applyFill="1" applyBorder="1" applyAlignment="1">
      <alignment horizontal="center" vertical="center"/>
    </xf>
    <xf numFmtId="0" fontId="24" fillId="7" borderId="1" xfId="0" applyFont="1" applyFill="1" applyBorder="1" applyAlignment="1">
      <alignment horizontal="center" vertical="center"/>
    </xf>
    <xf numFmtId="0" fontId="26" fillId="4" borderId="0" xfId="0" applyFont="1" applyFill="1" applyBorder="1" applyAlignment="1">
      <alignment vertical="center"/>
    </xf>
    <xf numFmtId="0" fontId="26" fillId="4" borderId="9" xfId="0" applyFont="1" applyFill="1" applyBorder="1" applyAlignment="1">
      <alignment horizontal="left" wrapText="1" indent="2"/>
    </xf>
    <xf numFmtId="3" fontId="26" fillId="4" borderId="9" xfId="0" applyNumberFormat="1" applyFont="1" applyFill="1" applyBorder="1" applyAlignment="1">
      <alignment horizontal="right"/>
    </xf>
    <xf numFmtId="0" fontId="26" fillId="4" borderId="9" xfId="0" applyFont="1" applyFill="1" applyBorder="1" applyAlignment="1">
      <alignment horizontal="right" wrapText="1"/>
    </xf>
    <xf numFmtId="0" fontId="26" fillId="4" borderId="9" xfId="0" applyFont="1" applyFill="1" applyBorder="1" applyAlignment="1">
      <alignment horizontal="left" wrapText="1" indent="1"/>
    </xf>
    <xf numFmtId="0" fontId="24" fillId="7" borderId="1" xfId="0" applyFont="1" applyFill="1" applyBorder="1" applyAlignment="1">
      <alignment horizontal="center" vertical="center" wrapText="1" readingOrder="1"/>
    </xf>
    <xf numFmtId="0" fontId="24" fillId="7" borderId="1" xfId="0" applyFont="1" applyFill="1" applyBorder="1" applyAlignment="1">
      <alignment horizontal="center" vertical="center" wrapText="1"/>
    </xf>
    <xf numFmtId="0" fontId="28" fillId="4" borderId="0" xfId="0" applyFont="1" applyFill="1" applyBorder="1" applyAlignment="1">
      <alignment horizontal="center" vertical="center"/>
    </xf>
    <xf numFmtId="0" fontId="28" fillId="8" borderId="1" xfId="1" applyFont="1" applyFill="1" applyBorder="1" applyAlignment="1">
      <alignment horizontal="left" vertical="center" wrapText="1" indent="2" readingOrder="1"/>
    </xf>
    <xf numFmtId="3" fontId="28" fillId="8" borderId="1" xfId="1" applyNumberFormat="1" applyFont="1" applyFill="1" applyBorder="1" applyAlignment="1">
      <alignment horizontal="right" vertical="center" wrapText="1" readingOrder="1"/>
    </xf>
    <xf numFmtId="9" fontId="28" fillId="8" borderId="1" xfId="1" applyNumberFormat="1" applyFont="1" applyFill="1" applyBorder="1" applyAlignment="1">
      <alignment horizontal="center" vertical="center" wrapText="1"/>
    </xf>
    <xf numFmtId="9" fontId="29" fillId="5" borderId="1" xfId="0" applyNumberFormat="1" applyFont="1" applyFill="1" applyBorder="1" applyAlignment="1">
      <alignment horizontal="center" vertical="center" wrapText="1"/>
    </xf>
    <xf numFmtId="0" fontId="29" fillId="5" borderId="1" xfId="0" applyFont="1" applyFill="1" applyBorder="1" applyAlignment="1">
      <alignment horizontal="left" vertical="center" wrapText="1" indent="3" readingOrder="1"/>
    </xf>
    <xf numFmtId="3" fontId="28" fillId="8" borderId="1" xfId="1" applyNumberFormat="1" applyFont="1" applyFill="1" applyBorder="1" applyAlignment="1">
      <alignment horizontal="right" vertical="center" wrapText="1"/>
    </xf>
    <xf numFmtId="0" fontId="26" fillId="4" borderId="9" xfId="0" applyFont="1" applyFill="1" applyBorder="1" applyAlignment="1">
      <alignment horizontal="left" wrapText="1"/>
    </xf>
    <xf numFmtId="0" fontId="29" fillId="5" borderId="0" xfId="0" applyFont="1" applyFill="1" applyBorder="1" applyAlignment="1">
      <alignment horizontal="left" vertical="center" wrapText="1" indent="3" readingOrder="1"/>
    </xf>
    <xf numFmtId="0" fontId="26" fillId="5" borderId="0" xfId="0" applyFont="1" applyFill="1" applyBorder="1" applyAlignment="1">
      <alignment horizontal="right" vertical="center" wrapText="1"/>
    </xf>
    <xf numFmtId="3" fontId="26" fillId="5" borderId="0" xfId="0" applyNumberFormat="1" applyFont="1" applyFill="1" applyBorder="1" applyAlignment="1">
      <alignment horizontal="right" vertical="center" wrapText="1"/>
    </xf>
    <xf numFmtId="9" fontId="29" fillId="5" borderId="0" xfId="0" applyNumberFormat="1" applyFont="1" applyFill="1" applyBorder="1" applyAlignment="1">
      <alignment horizontal="center" vertical="center" wrapText="1"/>
    </xf>
    <xf numFmtId="0" fontId="24" fillId="7" borderId="1" xfId="0" applyFont="1" applyFill="1" applyBorder="1" applyAlignment="1">
      <alignment horizontal="left" vertical="center" indent="2"/>
    </xf>
    <xf numFmtId="3" fontId="24" fillId="7" borderId="1" xfId="0" applyNumberFormat="1" applyFont="1" applyFill="1" applyBorder="1" applyAlignment="1">
      <alignment horizontal="right" vertical="center"/>
    </xf>
    <xf numFmtId="9" fontId="24" fillId="7" borderId="1" xfId="0" applyNumberFormat="1" applyFont="1" applyFill="1" applyBorder="1" applyAlignment="1">
      <alignment horizontal="center" vertical="center"/>
    </xf>
    <xf numFmtId="0" fontId="28" fillId="8" borderId="1" xfId="1" applyFont="1" applyFill="1" applyBorder="1" applyAlignment="1">
      <alignment horizontal="center" vertical="center" wrapText="1" readingOrder="1"/>
    </xf>
    <xf numFmtId="9" fontId="26" fillId="4" borderId="1" xfId="0" applyNumberFormat="1" applyFont="1" applyFill="1" applyBorder="1" applyAlignment="1">
      <alignment horizontal="center" vertical="center" wrapText="1"/>
    </xf>
    <xf numFmtId="3" fontId="26" fillId="0" borderId="0" xfId="1" applyNumberFormat="1" applyFont="1" applyFill="1" applyBorder="1" applyAlignment="1">
      <alignment horizontal="right" vertical="center" wrapText="1" readingOrder="1"/>
    </xf>
    <xf numFmtId="9" fontId="26" fillId="4" borderId="0" xfId="0" applyNumberFormat="1" applyFont="1" applyFill="1" applyBorder="1" applyAlignment="1">
      <alignment horizontal="center" vertical="center" wrapText="1"/>
    </xf>
    <xf numFmtId="0" fontId="26" fillId="0" borderId="7" xfId="0" applyFont="1" applyFill="1" applyBorder="1" applyAlignment="1">
      <alignment horizontal="left" indent="6"/>
    </xf>
    <xf numFmtId="3" fontId="26" fillId="4" borderId="0" xfId="0" applyNumberFormat="1" applyFont="1" applyFill="1" applyBorder="1" applyAlignment="1">
      <alignment horizontal="right" vertical="center" wrapText="1"/>
    </xf>
    <xf numFmtId="9" fontId="26" fillId="4" borderId="8" xfId="0" applyNumberFormat="1" applyFont="1" applyFill="1" applyBorder="1" applyAlignment="1">
      <alignment horizontal="center" vertical="center" wrapText="1"/>
    </xf>
    <xf numFmtId="3" fontId="26" fillId="4" borderId="0" xfId="0" applyNumberFormat="1" applyFont="1" applyFill="1" applyAlignment="1">
      <alignment vertical="center"/>
    </xf>
    <xf numFmtId="0" fontId="29" fillId="0" borderId="1" xfId="0" applyFont="1" applyFill="1" applyBorder="1" applyAlignment="1">
      <alignment horizontal="left" vertical="center" wrapText="1" indent="3" readingOrder="1"/>
    </xf>
    <xf numFmtId="0" fontId="26" fillId="4" borderId="0" xfId="0" applyFont="1" applyFill="1" applyAlignment="1">
      <alignment horizontal="right" vertical="center"/>
    </xf>
    <xf numFmtId="0" fontId="26" fillId="4" borderId="0" xfId="0" applyFont="1" applyFill="1" applyAlignment="1">
      <alignment horizontal="center" vertical="center"/>
    </xf>
    <xf numFmtId="3" fontId="26" fillId="0" borderId="0" xfId="0" applyNumberFormat="1" applyFont="1" applyFill="1" applyBorder="1" applyAlignment="1">
      <alignment horizontal="right" vertical="center" wrapText="1"/>
    </xf>
    <xf numFmtId="0" fontId="26" fillId="0" borderId="0" xfId="0" applyFont="1" applyFill="1" applyBorder="1" applyAlignment="1">
      <alignment horizontal="right" vertical="center" wrapText="1"/>
    </xf>
    <xf numFmtId="0" fontId="26" fillId="0" borderId="8" xfId="0" applyFont="1" applyFill="1" applyBorder="1" applyAlignment="1">
      <alignment horizontal="center" vertical="center" wrapText="1"/>
    </xf>
    <xf numFmtId="3" fontId="26" fillId="0" borderId="0" xfId="0" applyNumberFormat="1" applyFont="1"/>
    <xf numFmtId="0" fontId="26" fillId="4" borderId="0" xfId="0" applyFont="1" applyFill="1" applyBorder="1" applyAlignment="1">
      <alignment horizontal="left" indent="6"/>
    </xf>
    <xf numFmtId="0" fontId="26" fillId="4" borderId="0" xfId="0" applyFont="1" applyFill="1" applyBorder="1" applyAlignment="1">
      <alignment horizontal="right" vertical="center"/>
    </xf>
    <xf numFmtId="3" fontId="26" fillId="4" borderId="0" xfId="0" applyNumberFormat="1" applyFont="1" applyFill="1" applyBorder="1" applyAlignment="1">
      <alignment horizontal="right" vertical="center"/>
    </xf>
    <xf numFmtId="0" fontId="26" fillId="4" borderId="0" xfId="0" applyFont="1" applyFill="1" applyBorder="1" applyAlignment="1">
      <alignment horizontal="center" vertical="center"/>
    </xf>
    <xf numFmtId="0" fontId="25" fillId="9" borderId="1" xfId="0" applyFont="1" applyFill="1" applyBorder="1" applyAlignment="1">
      <alignment horizontal="center" vertical="center"/>
    </xf>
    <xf numFmtId="0" fontId="28" fillId="4" borderId="1" xfId="0" applyFont="1" applyFill="1" applyBorder="1" applyAlignment="1">
      <alignment horizontal="center" vertical="center" wrapText="1"/>
    </xf>
    <xf numFmtId="3" fontId="28" fillId="4" borderId="1" xfId="0" applyNumberFormat="1" applyFont="1" applyFill="1" applyBorder="1" applyAlignment="1">
      <alignment horizontal="center" vertical="center"/>
    </xf>
    <xf numFmtId="0" fontId="30" fillId="4" borderId="0" xfId="0" applyFont="1" applyFill="1"/>
    <xf numFmtId="0" fontId="31" fillId="4" borderId="0" xfId="0" applyFont="1" applyFill="1" applyAlignment="1">
      <alignment vertical="center"/>
    </xf>
  </cellXfs>
  <cellStyles count="3">
    <cellStyle name="20% - Énfasis5" xfId="1" builtinId="46"/>
    <cellStyle name="Énfasis2" xfId="2" builtinId="3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600" b="1" i="0" u="none" strike="noStrike" baseline="0">
                <a:effectLst/>
              </a:rPr>
              <a:t>UNIDAD EJECUTORA: 001 SEDE CENTRAL </a:t>
            </a:r>
          </a:p>
          <a:p>
            <a:pPr>
              <a:defRPr sz="16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600" b="1" i="1" u="none" strike="noStrike" baseline="0">
                <a:solidFill>
                  <a:srgbClr val="000000"/>
                </a:solidFill>
                <a:latin typeface="Calibri"/>
                <a:cs typeface="Calibri"/>
              </a:rPr>
              <a:t>EJECUCIÓN POR CATEGORÍAS DE GASTO </a:t>
            </a:r>
          </a:p>
          <a:p>
            <a:pPr>
              <a:defRPr sz="16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600" b="1" i="1" u="none" strike="noStrike" baseline="0">
                <a:solidFill>
                  <a:srgbClr val="000000"/>
                </a:solidFill>
                <a:latin typeface="Calibri"/>
                <a:cs typeface="Calibri"/>
              </a:rPr>
              <a:t>ENERO A SEPTIEMBRE 2023</a:t>
            </a:r>
          </a:p>
        </c:rich>
      </c:tx>
      <c:layout>
        <c:manualLayout>
          <c:xMode val="edge"/>
          <c:yMode val="edge"/>
          <c:x val="0.2926944990158552"/>
          <c:y val="1.416593970932536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44606298372717"/>
          <c:y val="0.15218545850515519"/>
          <c:w val="0.76318187826020423"/>
          <c:h val="0.7851103694299548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'Sede '!$C$9</c:f>
              <c:strCache>
                <c:ptCount val="1"/>
                <c:pt idx="0">
                  <c:v>PIA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'Sede '!$B$10:$B$12</c:f>
              <c:strCache>
                <c:ptCount val="3"/>
                <c:pt idx="0">
                  <c:v>GASTOS CORRIENTES</c:v>
                </c:pt>
                <c:pt idx="1">
                  <c:v>GASTOS DE CAPITAL</c:v>
                </c:pt>
                <c:pt idx="2">
                  <c:v>SERVICIO DE DEUDA</c:v>
                </c:pt>
              </c:strCache>
            </c:strRef>
          </c:cat>
          <c:val>
            <c:numRef>
              <c:f>'Sede '!$C$10:$C$12</c:f>
              <c:numCache>
                <c:formatCode>#,##0</c:formatCode>
                <c:ptCount val="3"/>
                <c:pt idx="0">
                  <c:v>35551157</c:v>
                </c:pt>
                <c:pt idx="1">
                  <c:v>11573940</c:v>
                </c:pt>
                <c:pt idx="2">
                  <c:v>25192915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E1-4BE7-8B4E-22CAC2566FB3}"/>
            </c:ext>
          </c:extLst>
        </c:ser>
        <c:ser>
          <c:idx val="0"/>
          <c:order val="1"/>
          <c:tx>
            <c:strRef>
              <c:f>'Sede '!$D$9</c:f>
              <c:strCache>
                <c:ptCount val="1"/>
                <c:pt idx="0">
                  <c:v>PIM</c:v>
                </c:pt>
              </c:strCache>
            </c:strRef>
          </c:tx>
          <c:invertIfNegative val="0"/>
          <c:dLbls>
            <c:dLbl>
              <c:idx val="1"/>
              <c:layout>
                <c:manualLayout>
                  <c:x val="-2.0990681666189073E-2"/>
                  <c:y val="-6.1115925059604566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88E1-4BE7-8B4E-22CAC2566FB3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'Sede '!$B$10:$B$12</c:f>
              <c:strCache>
                <c:ptCount val="3"/>
                <c:pt idx="0">
                  <c:v>GASTOS CORRIENTES</c:v>
                </c:pt>
                <c:pt idx="1">
                  <c:v>GASTOS DE CAPITAL</c:v>
                </c:pt>
                <c:pt idx="2">
                  <c:v>SERVICIO DE DEUDA</c:v>
                </c:pt>
              </c:strCache>
            </c:strRef>
          </c:cat>
          <c:val>
            <c:numRef>
              <c:f>'Sede '!$D$10:$D$12</c:f>
              <c:numCache>
                <c:formatCode>#,##0</c:formatCode>
                <c:ptCount val="3"/>
                <c:pt idx="0">
                  <c:v>54110639</c:v>
                </c:pt>
                <c:pt idx="1">
                  <c:v>4742660</c:v>
                </c:pt>
                <c:pt idx="2">
                  <c:v>12698721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8E1-4BE7-8B4E-22CAC2566F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5331456"/>
        <c:axId val="75332992"/>
      </c:barChart>
      <c:lineChart>
        <c:grouping val="standard"/>
        <c:varyColors val="0"/>
        <c:ser>
          <c:idx val="2"/>
          <c:order val="2"/>
          <c:tx>
            <c:strRef>
              <c:f>'Sede '!$E$9</c:f>
              <c:strCache>
                <c:ptCount val="1"/>
                <c:pt idx="0">
                  <c:v>Devengado</c:v>
                </c:pt>
              </c:strCache>
            </c:strRef>
          </c:tx>
          <c:marker>
            <c:symbol val="none"/>
          </c:marker>
          <c:dLbls>
            <c:dLbl>
              <c:idx val="0"/>
              <c:layout>
                <c:manualLayout>
                  <c:x val="7.8715064379521818E-3"/>
                  <c:y val="8.8919562303706817E-2"/>
                </c:manualLayout>
              </c:layout>
              <c:spPr/>
              <c:txPr>
                <a:bodyPr/>
                <a:lstStyle/>
                <a:p>
                  <a:pPr>
                    <a:defRPr sz="16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88E1-4BE7-8B4E-22CAC2566FB3}"/>
                </c:ext>
              </c:extLst>
            </c:dLbl>
            <c:dLbl>
              <c:idx val="1"/>
              <c:layout>
                <c:manualLayout>
                  <c:x val="-9.1834241776109354E-3"/>
                  <c:y val="-5.80699182391554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88E1-4BE7-8B4E-22CAC2566FB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'Sede '!$B$10:$B$12</c:f>
              <c:strCache>
                <c:ptCount val="3"/>
                <c:pt idx="0">
                  <c:v>GASTOS CORRIENTES</c:v>
                </c:pt>
                <c:pt idx="1">
                  <c:v>GASTOS DE CAPITAL</c:v>
                </c:pt>
                <c:pt idx="2">
                  <c:v>SERVICIO DE DEUDA</c:v>
                </c:pt>
              </c:strCache>
            </c:strRef>
          </c:cat>
          <c:val>
            <c:numRef>
              <c:f>'Sede '!$G$10:$G$12</c:f>
              <c:numCache>
                <c:formatCode>0%</c:formatCode>
                <c:ptCount val="3"/>
                <c:pt idx="0">
                  <c:v>0.52197073481242751</c:v>
                </c:pt>
                <c:pt idx="1">
                  <c:v>0.37892069007687668</c:v>
                </c:pt>
                <c:pt idx="2">
                  <c:v>0.70635200190633374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8E1-4BE7-8B4E-22CAC2566F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5355264"/>
        <c:axId val="75356800"/>
      </c:lineChart>
      <c:catAx>
        <c:axId val="75331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1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75332992"/>
        <c:crosses val="autoZero"/>
        <c:auto val="1"/>
        <c:lblAlgn val="ctr"/>
        <c:lblOffset val="100"/>
        <c:noMultiLvlLbl val="0"/>
      </c:catAx>
      <c:valAx>
        <c:axId val="75332992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75331456"/>
        <c:crosses val="autoZero"/>
        <c:crossBetween val="between"/>
      </c:valAx>
      <c:catAx>
        <c:axId val="753552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5356800"/>
        <c:crosses val="autoZero"/>
        <c:auto val="1"/>
        <c:lblAlgn val="ctr"/>
        <c:lblOffset val="100"/>
        <c:noMultiLvlLbl val="0"/>
      </c:catAx>
      <c:valAx>
        <c:axId val="75356800"/>
        <c:scaling>
          <c:orientation val="minMax"/>
        </c:scaling>
        <c:delete val="0"/>
        <c:axPos val="r"/>
        <c:numFmt formatCode="0%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75355264"/>
        <c:crosses val="max"/>
        <c:crossBetween val="between"/>
      </c:valAx>
      <c:spPr>
        <a:solidFill>
          <a:schemeClr val="bg1">
            <a:lumMod val="95000"/>
          </a:schemeClr>
        </a:solidFill>
      </c:spPr>
    </c:plotArea>
    <c:legend>
      <c:legendPos val="r"/>
      <c:layout>
        <c:manualLayout>
          <c:xMode val="edge"/>
          <c:yMode val="edge"/>
          <c:x val="0.80587740141949715"/>
          <c:y val="0.35869100520850733"/>
          <c:w val="0.10378843177147234"/>
          <c:h val="0.10004373215724272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E"/>
        </a:p>
      </c:txPr>
    </c:legend>
    <c:plotVisOnly val="1"/>
    <c:dispBlanksAs val="gap"/>
    <c:showDLblsOverMax val="0"/>
  </c:chart>
  <c:spPr>
    <a:ln>
      <a:solidFill>
        <a:sysClr val="windowText" lastClr="000000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4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PLIEGO 445 GOBIERNO REGIONAL DE CAJAMARCA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400" b="1" i="1" u="none" strike="noStrike" baseline="0">
                <a:solidFill>
                  <a:srgbClr val="000000"/>
                </a:solidFill>
                <a:latin typeface="Calibri"/>
                <a:cs typeface="Calibri"/>
              </a:rPr>
              <a:t>EVOLUCIÓN MENSUAL DE EJECUCIÓN PRESUPUESTAL DE PROYECTOS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400" b="1" i="1" u="none" strike="noStrike" baseline="0">
                <a:solidFill>
                  <a:srgbClr val="000000"/>
                </a:solidFill>
                <a:latin typeface="Calibri"/>
                <a:cs typeface="Calibri"/>
              </a:rPr>
              <a:t>ENERO - SEPTIEMBRE 2023</a:t>
            </a:r>
          </a:p>
        </c:rich>
      </c:tx>
      <c:layout>
        <c:manualLayout>
          <c:xMode val="edge"/>
          <c:yMode val="edge"/>
          <c:x val="0.2221009018876911"/>
          <c:y val="2.8303329274873529E-2"/>
        </c:manualLayout>
      </c:layout>
      <c:overlay val="0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8968305345717"/>
          <c:y val="0.18363003459936078"/>
          <c:w val="0.80672892277858665"/>
          <c:h val="0.69098181728455188"/>
        </c:manualLayout>
      </c:layout>
      <c:lineChart>
        <c:grouping val="stacked"/>
        <c:varyColors val="0"/>
        <c:ser>
          <c:idx val="0"/>
          <c:order val="0"/>
          <c:tx>
            <c:strRef>
              <c:f>Pliego!$D$158</c:f>
              <c:strCache>
                <c:ptCount val="1"/>
                <c:pt idx="0">
                  <c:v>Devengado </c:v>
                </c:pt>
              </c:strCache>
            </c:strRef>
          </c:tx>
          <c:spPr>
            <a:ln w="25400" cap="flat" cmpd="sng" algn="ctr">
              <a:solidFill>
                <a:schemeClr val="accent2"/>
              </a:solidFill>
              <a:prstDash val="solid"/>
            </a:ln>
            <a:effectLst/>
          </c:spPr>
          <c:marker>
            <c:spPr>
              <a:solidFill>
                <a:schemeClr val="lt1"/>
              </a:solidFill>
              <a:ln w="25400" cap="flat" cmpd="sng" algn="ctr">
                <a:solidFill>
                  <a:schemeClr val="accent2"/>
                </a:solidFill>
                <a:prstDash val="solid"/>
              </a:ln>
              <a:effectLst/>
            </c:spPr>
          </c:marker>
          <c:cat>
            <c:strRef>
              <c:f>Pliego!$B$159:$B$170</c:f>
              <c:strCache>
                <c:ptCount val="9"/>
                <c:pt idx="0">
                  <c:v>1: 'Enero</c:v>
                </c:pt>
                <c:pt idx="1">
                  <c:v>2: 'Febrero</c:v>
                </c:pt>
                <c:pt idx="2">
                  <c:v>3: 'Marzo</c:v>
                </c:pt>
                <c:pt idx="3">
                  <c:v>4: 'Abril</c:v>
                </c:pt>
                <c:pt idx="4">
                  <c:v>5: 'Mayo</c:v>
                </c:pt>
                <c:pt idx="5">
                  <c:v>6: 'Junio</c:v>
                </c:pt>
                <c:pt idx="6">
                  <c:v>7: 'Julio</c:v>
                </c:pt>
                <c:pt idx="7">
                  <c:v>8: 'Agosto</c:v>
                </c:pt>
                <c:pt idx="8">
                  <c:v>9: 'Setiembre</c:v>
                </c:pt>
              </c:strCache>
            </c:strRef>
          </c:cat>
          <c:val>
            <c:numRef>
              <c:f>Pliego!$D$159:$D$170</c:f>
              <c:numCache>
                <c:formatCode>#,##0</c:formatCode>
                <c:ptCount val="12"/>
                <c:pt idx="0">
                  <c:v>2469976</c:v>
                </c:pt>
                <c:pt idx="1">
                  <c:v>37235298</c:v>
                </c:pt>
                <c:pt idx="2">
                  <c:v>64978351</c:v>
                </c:pt>
                <c:pt idx="3">
                  <c:v>28037166</c:v>
                </c:pt>
                <c:pt idx="4">
                  <c:v>57717911</c:v>
                </c:pt>
                <c:pt idx="5">
                  <c:v>44744312</c:v>
                </c:pt>
                <c:pt idx="6">
                  <c:v>36975555</c:v>
                </c:pt>
                <c:pt idx="7">
                  <c:v>50421174</c:v>
                </c:pt>
                <c:pt idx="8">
                  <c:v>41102052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334-4192-A4EC-E01BF14B9C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4539520"/>
        <c:axId val="134541696"/>
      </c:lineChart>
      <c:catAx>
        <c:axId val="134539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34541696"/>
        <c:crosses val="autoZero"/>
        <c:auto val="1"/>
        <c:lblAlgn val="ctr"/>
        <c:lblOffset val="100"/>
        <c:noMultiLvlLbl val="0"/>
      </c:catAx>
      <c:valAx>
        <c:axId val="134541696"/>
        <c:scaling>
          <c:orientation val="minMax"/>
        </c:scaling>
        <c:delete val="0"/>
        <c:axPos val="l"/>
        <c:majorGridlines>
          <c:spPr>
            <a:ln w="22225">
              <a:solidFill>
                <a:schemeClr val="accent1">
                  <a:lumMod val="20000"/>
                  <a:lumOff val="80000"/>
                </a:schemeClr>
              </a:solidFill>
            </a:ln>
          </c:spPr>
        </c:majorGridlines>
        <c:numFmt formatCode="#,##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34539520"/>
        <c:crosses val="autoZero"/>
        <c:crossBetween val="between"/>
      </c:valAx>
      <c:dTable>
        <c:showHorzBorder val="1"/>
        <c:showVertBorder val="1"/>
        <c:showOutline val="1"/>
        <c:showKeys val="1"/>
        <c:txPr>
          <a:bodyPr/>
          <a:lstStyle/>
          <a:p>
            <a:pPr rtl="0"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</c:dTable>
      <c:spPr>
        <a:solidFill>
          <a:schemeClr val="bg1">
            <a:lumMod val="95000"/>
          </a:schemeClr>
        </a:solidFill>
        <a:ln>
          <a:solidFill>
            <a:sysClr val="windowText" lastClr="000000"/>
          </a:solidFill>
        </a:ln>
      </c:spPr>
    </c:plotArea>
    <c:plotVisOnly val="1"/>
    <c:dispBlanksAs val="zero"/>
    <c:showDLblsOverMax val="0"/>
  </c:chart>
  <c:spPr>
    <a:ln>
      <a:solidFill>
        <a:schemeClr val="accent1">
          <a:lumMod val="50000"/>
        </a:schemeClr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4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PLIEGO 445 GOBIERNO REGIONAL DE CAJAMARCA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400" b="1" i="1" u="none" strike="noStrike" baseline="0">
                <a:solidFill>
                  <a:srgbClr val="000000"/>
                </a:solidFill>
                <a:latin typeface="Calibri"/>
                <a:cs typeface="Calibri"/>
              </a:rPr>
              <a:t>EVOLUCIÓN MENSUAL DE EJECUCIÓN PRESUPUESTAL DE ACTIVIDADES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400" b="1" i="1" u="none" strike="noStrike" baseline="0">
                <a:solidFill>
                  <a:srgbClr val="000000"/>
                </a:solidFill>
                <a:latin typeface="Calibri"/>
                <a:cs typeface="Calibri"/>
              </a:rPr>
              <a:t>ENERO - SEPTIEMBRE 2023</a:t>
            </a:r>
          </a:p>
        </c:rich>
      </c:tx>
      <c:layout>
        <c:manualLayout>
          <c:xMode val="edge"/>
          <c:yMode val="edge"/>
          <c:x val="0.22703035424315293"/>
          <c:y val="4.794599142932191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3384934726296469"/>
          <c:y val="0.16461835563237523"/>
          <c:w val="0.79643387713790692"/>
          <c:h val="0.71346760849380997"/>
        </c:manualLayout>
      </c:layout>
      <c:lineChart>
        <c:grouping val="stacked"/>
        <c:varyColors val="0"/>
        <c:ser>
          <c:idx val="0"/>
          <c:order val="0"/>
          <c:tx>
            <c:strRef>
              <c:f>Pliego!$D$176</c:f>
              <c:strCache>
                <c:ptCount val="1"/>
                <c:pt idx="0">
                  <c:v>Devengado </c:v>
                </c:pt>
              </c:strCache>
            </c:strRef>
          </c:tx>
          <c:spPr>
            <a:ln w="25400" cap="flat" cmpd="sng" algn="ctr">
              <a:solidFill>
                <a:schemeClr val="accent2"/>
              </a:solidFill>
              <a:prstDash val="solid"/>
            </a:ln>
            <a:effectLst/>
          </c:spPr>
          <c:marker>
            <c:spPr>
              <a:solidFill>
                <a:schemeClr val="lt1"/>
              </a:solidFill>
              <a:ln w="25400" cap="flat" cmpd="sng" algn="ctr">
                <a:solidFill>
                  <a:schemeClr val="accent2"/>
                </a:solidFill>
                <a:prstDash val="solid"/>
              </a:ln>
              <a:effectLst/>
            </c:spPr>
          </c:marker>
          <c:cat>
            <c:strRef>
              <c:f>Pliego!$B$177:$B$188</c:f>
              <c:strCache>
                <c:ptCount val="9"/>
                <c:pt idx="0">
                  <c:v>1: 'Enero</c:v>
                </c:pt>
                <c:pt idx="1">
                  <c:v>2: 'Febrero</c:v>
                </c:pt>
                <c:pt idx="2">
                  <c:v>3: 'Marzo</c:v>
                </c:pt>
                <c:pt idx="3">
                  <c:v>4: 'Abril</c:v>
                </c:pt>
                <c:pt idx="4">
                  <c:v>5: 'Mayo</c:v>
                </c:pt>
                <c:pt idx="5">
                  <c:v>6: 'Junio</c:v>
                </c:pt>
                <c:pt idx="6">
                  <c:v>7: 'Julio</c:v>
                </c:pt>
                <c:pt idx="7">
                  <c:v>8: 'Agosto</c:v>
                </c:pt>
                <c:pt idx="8">
                  <c:v>9: 'Setiembre</c:v>
                </c:pt>
              </c:strCache>
            </c:strRef>
          </c:cat>
          <c:val>
            <c:numRef>
              <c:f>Pliego!$D$177:$D$188</c:f>
              <c:numCache>
                <c:formatCode>#,##0</c:formatCode>
                <c:ptCount val="12"/>
                <c:pt idx="0">
                  <c:v>220709002</c:v>
                </c:pt>
                <c:pt idx="1">
                  <c:v>189060884</c:v>
                </c:pt>
                <c:pt idx="2">
                  <c:v>189332204</c:v>
                </c:pt>
                <c:pt idx="3">
                  <c:v>209720089</c:v>
                </c:pt>
                <c:pt idx="4">
                  <c:v>208601103</c:v>
                </c:pt>
                <c:pt idx="5">
                  <c:v>291040774</c:v>
                </c:pt>
                <c:pt idx="6">
                  <c:v>237302865</c:v>
                </c:pt>
                <c:pt idx="7">
                  <c:v>207122738</c:v>
                </c:pt>
                <c:pt idx="8">
                  <c:v>210455505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E00-4DBB-AA75-BD57F5DBBE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369152"/>
        <c:axId val="146379520"/>
      </c:lineChart>
      <c:catAx>
        <c:axId val="146369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46379520"/>
        <c:crosses val="autoZero"/>
        <c:auto val="1"/>
        <c:lblAlgn val="ctr"/>
        <c:lblOffset val="100"/>
        <c:noMultiLvlLbl val="0"/>
      </c:catAx>
      <c:valAx>
        <c:axId val="146379520"/>
        <c:scaling>
          <c:orientation val="minMax"/>
        </c:scaling>
        <c:delete val="0"/>
        <c:axPos val="l"/>
        <c:majorGridlines>
          <c:spPr>
            <a:ln w="19050">
              <a:solidFill>
                <a:schemeClr val="accent4">
                  <a:lumMod val="40000"/>
                  <a:lumOff val="60000"/>
                </a:schemeClr>
              </a:solidFill>
            </a:ln>
          </c:spPr>
        </c:majorGridlines>
        <c:numFmt formatCode="#,##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7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46369152"/>
        <c:crosses val="autoZero"/>
        <c:crossBetween val="between"/>
      </c:valAx>
      <c:dTable>
        <c:showHorzBorder val="1"/>
        <c:showVertBorder val="1"/>
        <c:showOutline val="1"/>
        <c:showKeys val="1"/>
        <c:txPr>
          <a:bodyPr/>
          <a:lstStyle/>
          <a:p>
            <a:pPr rtl="0"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</c:dTable>
      <c:spPr>
        <a:solidFill>
          <a:schemeClr val="bg1">
            <a:lumMod val="95000"/>
          </a:schemeClr>
        </a:solidFill>
        <a:ln>
          <a:solidFill>
            <a:sysClr val="windowText" lastClr="000000"/>
          </a:solidFill>
        </a:ln>
      </c:spPr>
    </c:plotArea>
    <c:plotVisOnly val="1"/>
    <c:dispBlanksAs val="zero"/>
    <c:showDLblsOverMax val="0"/>
  </c:chart>
  <c:spPr>
    <a:ln>
      <a:solidFill>
        <a:schemeClr val="accent1">
          <a:lumMod val="50000"/>
        </a:schemeClr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8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PLIEGO 445 GOBIERNO REGIONAL DE CAJAMARCA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800" b="1" i="1" u="none" strike="noStrike" baseline="0">
                <a:solidFill>
                  <a:srgbClr val="000000"/>
                </a:solidFill>
                <a:latin typeface="Calibri"/>
                <a:cs typeface="Calibri"/>
              </a:rPr>
              <a:t>ACTIVIDADES: EJECUCIÓN POR FUENTE DE FINANCIAMIENTO A NIVEL DE PLIEGO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800" b="1" i="1" u="none" strike="noStrike" baseline="0">
                <a:solidFill>
                  <a:srgbClr val="000000"/>
                </a:solidFill>
                <a:latin typeface="Calibri"/>
                <a:cs typeface="Calibri"/>
              </a:rPr>
              <a:t>ENERO A SEPTIEMBRE 2023</a:t>
            </a:r>
            <a:endParaRPr lang="es-PE" sz="1800" b="1" i="0" u="none" strike="noStrike" baseline="0">
              <a:solidFill>
                <a:srgbClr val="000000"/>
              </a:solidFill>
              <a:latin typeface="Calibri"/>
              <a:cs typeface="Calibri"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 sz="1800" b="1" i="0" u="none" strike="noStrike" baseline="0">
              <a:solidFill>
                <a:srgbClr val="000000"/>
              </a:solidFill>
              <a:latin typeface="Calibri"/>
              <a:cs typeface="Calibri"/>
            </a:endParaRPr>
          </a:p>
        </c:rich>
      </c:tx>
      <c:layout>
        <c:manualLayout>
          <c:xMode val="edge"/>
          <c:yMode val="edge"/>
          <c:x val="0.18208407026044821"/>
          <c:y val="3.343411860751448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275712091592255"/>
          <c:y val="0.15805270113138165"/>
          <c:w val="0.81954501025409876"/>
          <c:h val="0.697333937433860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Pliego!$C$79</c:f>
              <c:strCache>
                <c:ptCount val="1"/>
                <c:pt idx="0">
                  <c:v>PIA</c:v>
                </c:pt>
              </c:strCache>
            </c:strRef>
          </c:tx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7B22-47A3-ACB3-68CFCDC5BD8E}"/>
              </c:ext>
            </c:extLst>
          </c:dPt>
          <c:cat>
            <c:strRef>
              <c:f>Pliego!$B$80:$B$84</c:f>
              <c:strCache>
                <c:ptCount val="4"/>
                <c:pt idx="0">
                  <c:v>1: RECURSOS ORDINARIOS</c:v>
                </c:pt>
                <c:pt idx="1">
                  <c:v>2: RECURSOS DIRECTAMENTE RECAUDADOS</c:v>
                </c:pt>
                <c:pt idx="2">
                  <c:v>4: DONACIONES Y TRANSFERENCIAS</c:v>
                </c:pt>
                <c:pt idx="3">
                  <c:v>5: RECURSOS DETERMINADOS</c:v>
                </c:pt>
              </c:strCache>
            </c:strRef>
          </c:cat>
          <c:val>
            <c:numRef>
              <c:f>Pliego!$C$80:$C$84</c:f>
              <c:numCache>
                <c:formatCode>#,##0</c:formatCode>
                <c:ptCount val="5"/>
                <c:pt idx="0">
                  <c:v>2199865880</c:v>
                </c:pt>
                <c:pt idx="1">
                  <c:v>8432808</c:v>
                </c:pt>
                <c:pt idx="2">
                  <c:v>324616</c:v>
                </c:pt>
                <c:pt idx="3">
                  <c:v>53145697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B22-47A3-ACB3-68CFCDC5BD8E}"/>
            </c:ext>
          </c:extLst>
        </c:ser>
        <c:ser>
          <c:idx val="1"/>
          <c:order val="1"/>
          <c:tx>
            <c:strRef>
              <c:f>Pliego!$D$79</c:f>
              <c:strCache>
                <c:ptCount val="1"/>
                <c:pt idx="0">
                  <c:v>PIM</c:v>
                </c:pt>
              </c:strCache>
            </c:strRef>
          </c:tx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7B22-47A3-ACB3-68CFCDC5BD8E}"/>
              </c:ext>
            </c:extLst>
          </c:dPt>
          <c:cat>
            <c:strRef>
              <c:f>Pliego!$B$80:$B$84</c:f>
              <c:strCache>
                <c:ptCount val="4"/>
                <c:pt idx="0">
                  <c:v>1: RECURSOS ORDINARIOS</c:v>
                </c:pt>
                <c:pt idx="1">
                  <c:v>2: RECURSOS DIRECTAMENTE RECAUDADOS</c:v>
                </c:pt>
                <c:pt idx="2">
                  <c:v>4: DONACIONES Y TRANSFERENCIAS</c:v>
                </c:pt>
                <c:pt idx="3">
                  <c:v>5: RECURSOS DETERMINADOS</c:v>
                </c:pt>
              </c:strCache>
            </c:strRef>
          </c:cat>
          <c:val>
            <c:numRef>
              <c:f>Pliego!$D$80:$D$84</c:f>
              <c:numCache>
                <c:formatCode>#,##0</c:formatCode>
                <c:ptCount val="5"/>
                <c:pt idx="0">
                  <c:v>2490916364</c:v>
                </c:pt>
                <c:pt idx="1">
                  <c:v>17768109</c:v>
                </c:pt>
                <c:pt idx="2">
                  <c:v>90836228</c:v>
                </c:pt>
                <c:pt idx="3">
                  <c:v>66954909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B22-47A3-ACB3-68CFCDC5BD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6674816"/>
        <c:axId val="146676352"/>
      </c:barChart>
      <c:lineChart>
        <c:grouping val="stacked"/>
        <c:varyColors val="0"/>
        <c:ser>
          <c:idx val="2"/>
          <c:order val="2"/>
          <c:tx>
            <c:strRef>
              <c:f>Pliego!$E$79</c:f>
              <c:strCache>
                <c:ptCount val="1"/>
                <c:pt idx="0">
                  <c:v>Devengado 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Pliego!$B$80:$B$84</c:f>
              <c:strCache>
                <c:ptCount val="4"/>
                <c:pt idx="0">
                  <c:v>1: RECURSOS ORDINARIOS</c:v>
                </c:pt>
                <c:pt idx="1">
                  <c:v>2: RECURSOS DIRECTAMENTE RECAUDADOS</c:v>
                </c:pt>
                <c:pt idx="2">
                  <c:v>4: DONACIONES Y TRANSFERENCIAS</c:v>
                </c:pt>
                <c:pt idx="3">
                  <c:v>5: RECURSOS DETERMINADOS</c:v>
                </c:pt>
              </c:strCache>
            </c:strRef>
          </c:cat>
          <c:val>
            <c:numRef>
              <c:f>Pliego!$G$80:$G$84</c:f>
              <c:numCache>
                <c:formatCode>0%</c:formatCode>
                <c:ptCount val="5"/>
                <c:pt idx="0">
                  <c:v>0.74716808034908389</c:v>
                </c:pt>
                <c:pt idx="1">
                  <c:v>0.54773814140829502</c:v>
                </c:pt>
                <c:pt idx="2">
                  <c:v>0.67460182296429128</c:v>
                </c:pt>
                <c:pt idx="3">
                  <c:v>0.46600630881299532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B22-47A3-ACB3-68CFCDC5BD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694528"/>
        <c:axId val="146696064"/>
      </c:lineChart>
      <c:catAx>
        <c:axId val="146674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46676352"/>
        <c:crosses val="autoZero"/>
        <c:auto val="1"/>
        <c:lblAlgn val="ctr"/>
        <c:lblOffset val="100"/>
        <c:noMultiLvlLbl val="0"/>
      </c:catAx>
      <c:valAx>
        <c:axId val="146676352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46674816"/>
        <c:crosses val="autoZero"/>
        <c:crossBetween val="between"/>
      </c:valAx>
      <c:catAx>
        <c:axId val="1466945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46696064"/>
        <c:crosses val="autoZero"/>
        <c:auto val="1"/>
        <c:lblAlgn val="ctr"/>
        <c:lblOffset val="100"/>
        <c:noMultiLvlLbl val="0"/>
      </c:catAx>
      <c:valAx>
        <c:axId val="146696064"/>
        <c:scaling>
          <c:orientation val="minMax"/>
        </c:scaling>
        <c:delete val="0"/>
        <c:axPos val="r"/>
        <c:numFmt formatCode="0%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46694528"/>
        <c:crosses val="max"/>
        <c:crossBetween val="between"/>
      </c:valAx>
      <c:dTable>
        <c:showHorzBorder val="1"/>
        <c:showVertBorder val="1"/>
        <c:showOutline val="1"/>
        <c:showKeys val="1"/>
        <c:txPr>
          <a:bodyPr/>
          <a:lstStyle/>
          <a:p>
            <a:pPr rtl="0"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</c:dTable>
      <c:spPr>
        <a:solidFill>
          <a:schemeClr val="bg1">
            <a:lumMod val="95000"/>
          </a:schemeClr>
        </a:solidFill>
      </c:spPr>
    </c:plotArea>
    <c:plotVisOnly val="1"/>
    <c:dispBlanksAs val="gap"/>
    <c:showDLblsOverMax val="0"/>
  </c:chart>
  <c:spPr>
    <a:ln>
      <a:solidFill>
        <a:sysClr val="windowText" lastClr="000000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8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PLIEGO 445 GOBIERNO REGIONAL DE CAJAMARCA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800" b="1" i="1" u="none" strike="noStrike" baseline="0">
                <a:solidFill>
                  <a:srgbClr val="000000"/>
                </a:solidFill>
                <a:latin typeface="Calibri"/>
                <a:cs typeface="Calibri"/>
              </a:rPr>
              <a:t>PROYECTOS: EJECUCIÓN POR FUENTE DE FINANCIAMIENTO A NIVEL DE PLIEGO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800" b="1" i="1" u="none" strike="noStrike" baseline="0">
                <a:solidFill>
                  <a:srgbClr val="000000"/>
                </a:solidFill>
                <a:latin typeface="Calibri"/>
                <a:cs typeface="Calibri"/>
              </a:rPr>
              <a:t>ENERO A SEPTIEMBRE  2023</a:t>
            </a:r>
          </a:p>
        </c:rich>
      </c:tx>
      <c:layout>
        <c:manualLayout>
          <c:xMode val="edge"/>
          <c:yMode val="edge"/>
          <c:x val="0.20775565191337664"/>
          <c:y val="3.822007760067605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275785441941553"/>
          <c:y val="0.15281801495360306"/>
          <c:w val="0.81954501025409876"/>
          <c:h val="0.6905438957430144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Pliego!$C$79</c:f>
              <c:strCache>
                <c:ptCount val="1"/>
                <c:pt idx="0">
                  <c:v>PIA</c:v>
                </c:pt>
              </c:strCache>
            </c:strRef>
          </c:tx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6D9A-40D7-BFDB-F382DDF99A55}"/>
              </c:ext>
            </c:extLst>
          </c:dPt>
          <c:cat>
            <c:strRef>
              <c:f>Pliego!$B$127:$B$131</c:f>
              <c:strCache>
                <c:ptCount val="5"/>
                <c:pt idx="0">
                  <c:v>1: RECURSOS ORDINARIOS</c:v>
                </c:pt>
                <c:pt idx="1">
                  <c:v>2: RECURSOS DIRECTAMENTE RECAUDADOS</c:v>
                </c:pt>
                <c:pt idx="2">
                  <c:v>3: RECURSOS POR OPERACIONES OFICIALES DE CREDITO</c:v>
                </c:pt>
                <c:pt idx="3">
                  <c:v>4: DONACIONES Y TRANSFERENCIAS</c:v>
                </c:pt>
                <c:pt idx="4">
                  <c:v>5: RECURSOS DETERMINADOS</c:v>
                </c:pt>
              </c:strCache>
            </c:strRef>
          </c:cat>
          <c:val>
            <c:numRef>
              <c:f>Pliego!$C$127:$C$130</c:f>
              <c:numCache>
                <c:formatCode>General</c:formatCode>
                <c:ptCount val="4"/>
                <c:pt idx="0" formatCode="#,##0">
                  <c:v>91309439</c:v>
                </c:pt>
                <c:pt idx="1">
                  <c:v>0</c:v>
                </c:pt>
                <c:pt idx="2">
                  <c:v>0</c:v>
                </c:pt>
                <c:pt idx="3" formatCode="#,##0">
                  <c:v>2000000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D9A-40D7-BFDB-F382DDF99A55}"/>
            </c:ext>
          </c:extLst>
        </c:ser>
        <c:ser>
          <c:idx val="1"/>
          <c:order val="1"/>
          <c:tx>
            <c:strRef>
              <c:f>Pliego!$D$79</c:f>
              <c:strCache>
                <c:ptCount val="1"/>
                <c:pt idx="0">
                  <c:v>PIM</c:v>
                </c:pt>
              </c:strCache>
            </c:strRef>
          </c:tx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6D9A-40D7-BFDB-F382DDF99A55}"/>
              </c:ext>
            </c:extLst>
          </c:dPt>
          <c:cat>
            <c:strRef>
              <c:f>Pliego!$B$127:$B$131</c:f>
              <c:strCache>
                <c:ptCount val="5"/>
                <c:pt idx="0">
                  <c:v>1: RECURSOS ORDINARIOS</c:v>
                </c:pt>
                <c:pt idx="1">
                  <c:v>2: RECURSOS DIRECTAMENTE RECAUDADOS</c:v>
                </c:pt>
                <c:pt idx="2">
                  <c:v>3: RECURSOS POR OPERACIONES OFICIALES DE CREDITO</c:v>
                </c:pt>
                <c:pt idx="3">
                  <c:v>4: DONACIONES Y TRANSFERENCIAS</c:v>
                </c:pt>
                <c:pt idx="4">
                  <c:v>5: RECURSOS DETERMINADOS</c:v>
                </c:pt>
              </c:strCache>
            </c:strRef>
          </c:cat>
          <c:val>
            <c:numRef>
              <c:f>Pliego!$D$127:$D$130</c:f>
              <c:numCache>
                <c:formatCode>#,##0</c:formatCode>
                <c:ptCount val="4"/>
                <c:pt idx="0">
                  <c:v>323595991</c:v>
                </c:pt>
                <c:pt idx="1">
                  <c:v>419223</c:v>
                </c:pt>
                <c:pt idx="2">
                  <c:v>41415119</c:v>
                </c:pt>
                <c:pt idx="3">
                  <c:v>2058430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D9A-40D7-BFDB-F382DDF99A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6807424"/>
        <c:axId val="146817408"/>
      </c:barChart>
      <c:lineChart>
        <c:grouping val="standard"/>
        <c:varyColors val="0"/>
        <c:ser>
          <c:idx val="2"/>
          <c:order val="2"/>
          <c:tx>
            <c:strRef>
              <c:f>Pliego!$E$79</c:f>
              <c:strCache>
                <c:ptCount val="1"/>
                <c:pt idx="0">
                  <c:v>Devengado 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Pliego!$B$127:$B$130</c:f>
              <c:strCache>
                <c:ptCount val="4"/>
                <c:pt idx="0">
                  <c:v>1: RECURSOS ORDINARIOS</c:v>
                </c:pt>
                <c:pt idx="1">
                  <c:v>2: RECURSOS DIRECTAMENTE RECAUDADOS</c:v>
                </c:pt>
                <c:pt idx="2">
                  <c:v>3: RECURSOS POR OPERACIONES OFICIALES DE CREDITO</c:v>
                </c:pt>
                <c:pt idx="3">
                  <c:v>4: DONACIONES Y TRANSFERENCIAS</c:v>
                </c:pt>
              </c:strCache>
            </c:strRef>
          </c:cat>
          <c:val>
            <c:numRef>
              <c:f>Pliego!$G$127:$G$130</c:f>
              <c:numCache>
                <c:formatCode>0%</c:formatCode>
                <c:ptCount val="4"/>
                <c:pt idx="0">
                  <c:v>0.36676946346965095</c:v>
                </c:pt>
                <c:pt idx="1">
                  <c:v>0.76351249812152477</c:v>
                </c:pt>
                <c:pt idx="2">
                  <c:v>0.87752434080896879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D9A-40D7-BFDB-F382DDF99A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818944"/>
        <c:axId val="146820480"/>
      </c:lineChart>
      <c:catAx>
        <c:axId val="146807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46817408"/>
        <c:crosses val="autoZero"/>
        <c:auto val="1"/>
        <c:lblAlgn val="ctr"/>
        <c:lblOffset val="100"/>
        <c:noMultiLvlLbl val="0"/>
      </c:catAx>
      <c:valAx>
        <c:axId val="146817408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46807424"/>
        <c:crosses val="autoZero"/>
        <c:crossBetween val="between"/>
      </c:valAx>
      <c:catAx>
        <c:axId val="1468189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46820480"/>
        <c:crosses val="autoZero"/>
        <c:auto val="1"/>
        <c:lblAlgn val="ctr"/>
        <c:lblOffset val="100"/>
        <c:noMultiLvlLbl val="0"/>
      </c:catAx>
      <c:valAx>
        <c:axId val="146820480"/>
        <c:scaling>
          <c:orientation val="minMax"/>
        </c:scaling>
        <c:delete val="0"/>
        <c:axPos val="r"/>
        <c:numFmt formatCode="0%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46818944"/>
        <c:crosses val="max"/>
        <c:crossBetween val="between"/>
      </c:valAx>
      <c:dTable>
        <c:showHorzBorder val="1"/>
        <c:showVertBorder val="1"/>
        <c:showOutline val="1"/>
        <c:showKeys val="1"/>
        <c:txPr>
          <a:bodyPr/>
          <a:lstStyle/>
          <a:p>
            <a:pPr rtl="0"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</c:dTable>
      <c:spPr>
        <a:solidFill>
          <a:schemeClr val="bg1">
            <a:lumMod val="95000"/>
          </a:schemeClr>
        </a:solidFill>
      </c:spPr>
    </c:plotArea>
    <c:plotVisOnly val="1"/>
    <c:dispBlanksAs val="gap"/>
    <c:showDLblsOverMax val="0"/>
  </c:chart>
  <c:spPr>
    <a:ln>
      <a:solidFill>
        <a:sysClr val="windowText" lastClr="000000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PE" sz="1800" b="1" i="0" baseline="0">
                <a:effectLst/>
              </a:rPr>
              <a:t>PLIEGO 445 GOBIERNO REGIONAL DE CAJAMARCA</a:t>
            </a:r>
            <a:endParaRPr lang="es-PE">
              <a:effectLst/>
            </a:endParaRPr>
          </a:p>
          <a:p>
            <a:pPr>
              <a:defRPr/>
            </a:pPr>
            <a:r>
              <a:rPr lang="es-PE" sz="1800" b="1" i="1" baseline="0">
                <a:effectLst/>
              </a:rPr>
              <a:t>EJECUCIÓN POR FUNCIÓN A NIVEL DE PLIEGO </a:t>
            </a:r>
            <a:endParaRPr lang="es-PE">
              <a:effectLst/>
            </a:endParaRPr>
          </a:p>
          <a:p>
            <a:pPr>
              <a:defRPr/>
            </a:pPr>
            <a:r>
              <a:rPr lang="es-PE" sz="1800" b="1" i="1" baseline="0">
                <a:effectLst/>
              </a:rPr>
              <a:t>ENERO A SEPTIEMBRE 2023</a:t>
            </a:r>
            <a:endParaRPr lang="es-PE">
              <a:effectLst/>
            </a:endParaRP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26638479983491437"/>
          <c:y val="0.11803905003945458"/>
          <c:w val="0.61748374643883785"/>
          <c:h val="0.8214452332958889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Pliego!$C$88</c:f>
              <c:strCache>
                <c:ptCount val="1"/>
                <c:pt idx="0">
                  <c:v>PIA</c:v>
                </c:pt>
              </c:strCache>
            </c:strRef>
          </c:tx>
          <c:invertIfNegative val="0"/>
          <c:cat>
            <c:strRef>
              <c:f>Pliego!$B$89:$B$109</c:f>
              <c:strCache>
                <c:ptCount val="21"/>
                <c:pt idx="0">
                  <c:v>03: PLANEAMIENTO, GESTION Y RESERVA DE CONTINGENCIA</c:v>
                </c:pt>
                <c:pt idx="1">
                  <c:v>05: ORDEN PUBLICO Y SEGURIDAD</c:v>
                </c:pt>
                <c:pt idx="2">
                  <c:v>07: TRABAJO</c:v>
                </c:pt>
                <c:pt idx="3">
                  <c:v>08: COMERCIO</c:v>
                </c:pt>
                <c:pt idx="4">
                  <c:v>09: TURISMO</c:v>
                </c:pt>
                <c:pt idx="5">
                  <c:v>10: AGROPECUARIA</c:v>
                </c:pt>
                <c:pt idx="6">
                  <c:v>11: PESCA</c:v>
                </c:pt>
                <c:pt idx="7">
                  <c:v>12: ENERGIA</c:v>
                </c:pt>
                <c:pt idx="8">
                  <c:v>13: MINERIA</c:v>
                </c:pt>
                <c:pt idx="9">
                  <c:v>14: INDUSTRIA</c:v>
                </c:pt>
                <c:pt idx="10">
                  <c:v>15: TRANSPORTE</c:v>
                </c:pt>
                <c:pt idx="11">
                  <c:v>16: COMUNICACIONES</c:v>
                </c:pt>
                <c:pt idx="12">
                  <c:v>17: AMBIENTE</c:v>
                </c:pt>
                <c:pt idx="13">
                  <c:v>18: SANEAMIENTO</c:v>
                </c:pt>
                <c:pt idx="14">
                  <c:v>19: VIVIENDA Y DESARROLLO URBANO</c:v>
                </c:pt>
                <c:pt idx="15">
                  <c:v>20: SALUD</c:v>
                </c:pt>
                <c:pt idx="16">
                  <c:v>21: CULTURA Y DEPORTE</c:v>
                </c:pt>
                <c:pt idx="17">
                  <c:v>22: EDUCACION</c:v>
                </c:pt>
                <c:pt idx="18">
                  <c:v>23: PROTECCION SOCIAL</c:v>
                </c:pt>
                <c:pt idx="19">
                  <c:v>24: PREVISION SOCIAL</c:v>
                </c:pt>
                <c:pt idx="20">
                  <c:v>25: DEUDA PUBLICA</c:v>
                </c:pt>
              </c:strCache>
            </c:strRef>
          </c:cat>
          <c:val>
            <c:numRef>
              <c:f>Pliego!$C$89:$C$109</c:f>
              <c:numCache>
                <c:formatCode>#,##0</c:formatCode>
                <c:ptCount val="21"/>
                <c:pt idx="0">
                  <c:v>49300302</c:v>
                </c:pt>
                <c:pt idx="1">
                  <c:v>1838670</c:v>
                </c:pt>
                <c:pt idx="2">
                  <c:v>433924</c:v>
                </c:pt>
                <c:pt idx="3">
                  <c:v>78424</c:v>
                </c:pt>
                <c:pt idx="4">
                  <c:v>68127</c:v>
                </c:pt>
                <c:pt idx="5">
                  <c:v>10419695</c:v>
                </c:pt>
                <c:pt idx="6">
                  <c:v>49443</c:v>
                </c:pt>
                <c:pt idx="7">
                  <c:v>1441</c:v>
                </c:pt>
                <c:pt idx="8">
                  <c:v>12030</c:v>
                </c:pt>
                <c:pt idx="9">
                  <c:v>5564</c:v>
                </c:pt>
                <c:pt idx="10">
                  <c:v>29121144</c:v>
                </c:pt>
                <c:pt idx="11" formatCode="General">
                  <c:v>0</c:v>
                </c:pt>
                <c:pt idx="12">
                  <c:v>1371366</c:v>
                </c:pt>
                <c:pt idx="13">
                  <c:v>216212</c:v>
                </c:pt>
                <c:pt idx="14">
                  <c:v>18326</c:v>
                </c:pt>
                <c:pt idx="15">
                  <c:v>621293124</c:v>
                </c:pt>
                <c:pt idx="16">
                  <c:v>20522</c:v>
                </c:pt>
                <c:pt idx="17">
                  <c:v>1415145061</c:v>
                </c:pt>
                <c:pt idx="18">
                  <c:v>1525005</c:v>
                </c:pt>
                <c:pt idx="19">
                  <c:v>82380566</c:v>
                </c:pt>
                <c:pt idx="20">
                  <c:v>48470055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91-43A2-9916-57D43FF0020A}"/>
            </c:ext>
          </c:extLst>
        </c:ser>
        <c:ser>
          <c:idx val="1"/>
          <c:order val="1"/>
          <c:tx>
            <c:strRef>
              <c:f>Pliego!$D$88</c:f>
              <c:strCache>
                <c:ptCount val="1"/>
                <c:pt idx="0">
                  <c:v>PIM</c:v>
                </c:pt>
              </c:strCache>
            </c:strRef>
          </c:tx>
          <c:invertIfNegative val="0"/>
          <c:cat>
            <c:strRef>
              <c:f>Pliego!$B$89:$B$109</c:f>
              <c:strCache>
                <c:ptCount val="21"/>
                <c:pt idx="0">
                  <c:v>03: PLANEAMIENTO, GESTION Y RESERVA DE CONTINGENCIA</c:v>
                </c:pt>
                <c:pt idx="1">
                  <c:v>05: ORDEN PUBLICO Y SEGURIDAD</c:v>
                </c:pt>
                <c:pt idx="2">
                  <c:v>07: TRABAJO</c:v>
                </c:pt>
                <c:pt idx="3">
                  <c:v>08: COMERCIO</c:v>
                </c:pt>
                <c:pt idx="4">
                  <c:v>09: TURISMO</c:v>
                </c:pt>
                <c:pt idx="5">
                  <c:v>10: AGROPECUARIA</c:v>
                </c:pt>
                <c:pt idx="6">
                  <c:v>11: PESCA</c:v>
                </c:pt>
                <c:pt idx="7">
                  <c:v>12: ENERGIA</c:v>
                </c:pt>
                <c:pt idx="8">
                  <c:v>13: MINERIA</c:v>
                </c:pt>
                <c:pt idx="9">
                  <c:v>14: INDUSTRIA</c:v>
                </c:pt>
                <c:pt idx="10">
                  <c:v>15: TRANSPORTE</c:v>
                </c:pt>
                <c:pt idx="11">
                  <c:v>16: COMUNICACIONES</c:v>
                </c:pt>
                <c:pt idx="12">
                  <c:v>17: AMBIENTE</c:v>
                </c:pt>
                <c:pt idx="13">
                  <c:v>18: SANEAMIENTO</c:v>
                </c:pt>
                <c:pt idx="14">
                  <c:v>19: VIVIENDA Y DESARROLLO URBANO</c:v>
                </c:pt>
                <c:pt idx="15">
                  <c:v>20: SALUD</c:v>
                </c:pt>
                <c:pt idx="16">
                  <c:v>21: CULTURA Y DEPORTE</c:v>
                </c:pt>
                <c:pt idx="17">
                  <c:v>22: EDUCACION</c:v>
                </c:pt>
                <c:pt idx="18">
                  <c:v>23: PROTECCION SOCIAL</c:v>
                </c:pt>
                <c:pt idx="19">
                  <c:v>24: PREVISION SOCIAL</c:v>
                </c:pt>
                <c:pt idx="20">
                  <c:v>25: DEUDA PUBLICA</c:v>
                </c:pt>
              </c:strCache>
            </c:strRef>
          </c:cat>
          <c:val>
            <c:numRef>
              <c:f>Pliego!$D$89:$D$109</c:f>
              <c:numCache>
                <c:formatCode>#,##0</c:formatCode>
                <c:ptCount val="21"/>
                <c:pt idx="0">
                  <c:v>42464970</c:v>
                </c:pt>
                <c:pt idx="1">
                  <c:v>8377887</c:v>
                </c:pt>
                <c:pt idx="2">
                  <c:v>2237765</c:v>
                </c:pt>
                <c:pt idx="3">
                  <c:v>183045</c:v>
                </c:pt>
                <c:pt idx="4">
                  <c:v>535600</c:v>
                </c:pt>
                <c:pt idx="5">
                  <c:v>16296256</c:v>
                </c:pt>
                <c:pt idx="6">
                  <c:v>258980</c:v>
                </c:pt>
                <c:pt idx="7">
                  <c:v>541403</c:v>
                </c:pt>
                <c:pt idx="8">
                  <c:v>879636</c:v>
                </c:pt>
                <c:pt idx="9">
                  <c:v>24024</c:v>
                </c:pt>
                <c:pt idx="10">
                  <c:v>38941310</c:v>
                </c:pt>
                <c:pt idx="11">
                  <c:v>1525479</c:v>
                </c:pt>
                <c:pt idx="12">
                  <c:v>3249226</c:v>
                </c:pt>
                <c:pt idx="13">
                  <c:v>3353295</c:v>
                </c:pt>
                <c:pt idx="14">
                  <c:v>145807</c:v>
                </c:pt>
                <c:pt idx="15">
                  <c:v>779945341</c:v>
                </c:pt>
                <c:pt idx="16">
                  <c:v>130398</c:v>
                </c:pt>
                <c:pt idx="17">
                  <c:v>1641476984</c:v>
                </c:pt>
                <c:pt idx="18">
                  <c:v>2817037</c:v>
                </c:pt>
                <c:pt idx="19">
                  <c:v>87115306</c:v>
                </c:pt>
                <c:pt idx="20">
                  <c:v>35975861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991-43A2-9916-57D43FF0020A}"/>
            </c:ext>
          </c:extLst>
        </c:ser>
        <c:ser>
          <c:idx val="2"/>
          <c:order val="2"/>
          <c:tx>
            <c:strRef>
              <c:f>Pliego!$E$88</c:f>
              <c:strCache>
                <c:ptCount val="1"/>
                <c:pt idx="0">
                  <c:v>Devengado </c:v>
                </c:pt>
              </c:strCache>
            </c:strRef>
          </c:tx>
          <c:invertIfNegative val="0"/>
          <c:cat>
            <c:strRef>
              <c:f>Pliego!$B$89:$B$109</c:f>
              <c:strCache>
                <c:ptCount val="21"/>
                <c:pt idx="0">
                  <c:v>03: PLANEAMIENTO, GESTION Y RESERVA DE CONTINGENCIA</c:v>
                </c:pt>
                <c:pt idx="1">
                  <c:v>05: ORDEN PUBLICO Y SEGURIDAD</c:v>
                </c:pt>
                <c:pt idx="2">
                  <c:v>07: TRABAJO</c:v>
                </c:pt>
                <c:pt idx="3">
                  <c:v>08: COMERCIO</c:v>
                </c:pt>
                <c:pt idx="4">
                  <c:v>09: TURISMO</c:v>
                </c:pt>
                <c:pt idx="5">
                  <c:v>10: AGROPECUARIA</c:v>
                </c:pt>
                <c:pt idx="6">
                  <c:v>11: PESCA</c:v>
                </c:pt>
                <c:pt idx="7">
                  <c:v>12: ENERGIA</c:v>
                </c:pt>
                <c:pt idx="8">
                  <c:v>13: MINERIA</c:v>
                </c:pt>
                <c:pt idx="9">
                  <c:v>14: INDUSTRIA</c:v>
                </c:pt>
                <c:pt idx="10">
                  <c:v>15: TRANSPORTE</c:v>
                </c:pt>
                <c:pt idx="11">
                  <c:v>16: COMUNICACIONES</c:v>
                </c:pt>
                <c:pt idx="12">
                  <c:v>17: AMBIENTE</c:v>
                </c:pt>
                <c:pt idx="13">
                  <c:v>18: SANEAMIENTO</c:v>
                </c:pt>
                <c:pt idx="14">
                  <c:v>19: VIVIENDA Y DESARROLLO URBANO</c:v>
                </c:pt>
                <c:pt idx="15">
                  <c:v>20: SALUD</c:v>
                </c:pt>
                <c:pt idx="16">
                  <c:v>21: CULTURA Y DEPORTE</c:v>
                </c:pt>
                <c:pt idx="17">
                  <c:v>22: EDUCACION</c:v>
                </c:pt>
                <c:pt idx="18">
                  <c:v>23: PROTECCION SOCIAL</c:v>
                </c:pt>
                <c:pt idx="19">
                  <c:v>24: PREVISION SOCIAL</c:v>
                </c:pt>
                <c:pt idx="20">
                  <c:v>25: DEUDA PUBLICA</c:v>
                </c:pt>
              </c:strCache>
            </c:strRef>
          </c:cat>
          <c:val>
            <c:numRef>
              <c:f>Pliego!$E$89:$E$109</c:f>
              <c:numCache>
                <c:formatCode>#,##0</c:formatCode>
                <c:ptCount val="21"/>
                <c:pt idx="0">
                  <c:v>27032894</c:v>
                </c:pt>
                <c:pt idx="1">
                  <c:v>2968126</c:v>
                </c:pt>
                <c:pt idx="2">
                  <c:v>854958</c:v>
                </c:pt>
                <c:pt idx="3">
                  <c:v>90143</c:v>
                </c:pt>
                <c:pt idx="4">
                  <c:v>389047</c:v>
                </c:pt>
                <c:pt idx="5">
                  <c:v>12316533</c:v>
                </c:pt>
                <c:pt idx="6">
                  <c:v>147791</c:v>
                </c:pt>
                <c:pt idx="7">
                  <c:v>38728</c:v>
                </c:pt>
                <c:pt idx="8">
                  <c:v>222981</c:v>
                </c:pt>
                <c:pt idx="9">
                  <c:v>7840</c:v>
                </c:pt>
                <c:pt idx="10">
                  <c:v>9497308</c:v>
                </c:pt>
                <c:pt idx="11">
                  <c:v>705946</c:v>
                </c:pt>
                <c:pt idx="12">
                  <c:v>1894770</c:v>
                </c:pt>
                <c:pt idx="13">
                  <c:v>1169486</c:v>
                </c:pt>
                <c:pt idx="14">
                  <c:v>107786</c:v>
                </c:pt>
                <c:pt idx="15">
                  <c:v>523998589</c:v>
                </c:pt>
                <c:pt idx="16">
                  <c:v>36787</c:v>
                </c:pt>
                <c:pt idx="17">
                  <c:v>1290263457</c:v>
                </c:pt>
                <c:pt idx="18">
                  <c:v>1488760</c:v>
                </c:pt>
                <c:pt idx="19">
                  <c:v>69049112</c:v>
                </c:pt>
                <c:pt idx="20">
                  <c:v>21064120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991-43A2-9916-57D43FF0020A}"/>
            </c:ext>
          </c:extLst>
        </c:ser>
        <c:ser>
          <c:idx val="3"/>
          <c:order val="3"/>
          <c:tx>
            <c:strRef>
              <c:f>Pliego!$F$88</c:f>
              <c:strCache>
                <c:ptCount val="1"/>
                <c:pt idx="0">
                  <c:v>Saldo</c:v>
                </c:pt>
              </c:strCache>
            </c:strRef>
          </c:tx>
          <c:invertIfNegative val="0"/>
          <c:cat>
            <c:strRef>
              <c:f>Pliego!$B$89:$B$109</c:f>
              <c:strCache>
                <c:ptCount val="21"/>
                <c:pt idx="0">
                  <c:v>03: PLANEAMIENTO, GESTION Y RESERVA DE CONTINGENCIA</c:v>
                </c:pt>
                <c:pt idx="1">
                  <c:v>05: ORDEN PUBLICO Y SEGURIDAD</c:v>
                </c:pt>
                <c:pt idx="2">
                  <c:v>07: TRABAJO</c:v>
                </c:pt>
                <c:pt idx="3">
                  <c:v>08: COMERCIO</c:v>
                </c:pt>
                <c:pt idx="4">
                  <c:v>09: TURISMO</c:v>
                </c:pt>
                <c:pt idx="5">
                  <c:v>10: AGROPECUARIA</c:v>
                </c:pt>
                <c:pt idx="6">
                  <c:v>11: PESCA</c:v>
                </c:pt>
                <c:pt idx="7">
                  <c:v>12: ENERGIA</c:v>
                </c:pt>
                <c:pt idx="8">
                  <c:v>13: MINERIA</c:v>
                </c:pt>
                <c:pt idx="9">
                  <c:v>14: INDUSTRIA</c:v>
                </c:pt>
                <c:pt idx="10">
                  <c:v>15: TRANSPORTE</c:v>
                </c:pt>
                <c:pt idx="11">
                  <c:v>16: COMUNICACIONES</c:v>
                </c:pt>
                <c:pt idx="12">
                  <c:v>17: AMBIENTE</c:v>
                </c:pt>
                <c:pt idx="13">
                  <c:v>18: SANEAMIENTO</c:v>
                </c:pt>
                <c:pt idx="14">
                  <c:v>19: VIVIENDA Y DESARROLLO URBANO</c:v>
                </c:pt>
                <c:pt idx="15">
                  <c:v>20: SALUD</c:v>
                </c:pt>
                <c:pt idx="16">
                  <c:v>21: CULTURA Y DEPORTE</c:v>
                </c:pt>
                <c:pt idx="17">
                  <c:v>22: EDUCACION</c:v>
                </c:pt>
                <c:pt idx="18">
                  <c:v>23: PROTECCION SOCIAL</c:v>
                </c:pt>
                <c:pt idx="19">
                  <c:v>24: PREVISION SOCIAL</c:v>
                </c:pt>
                <c:pt idx="20">
                  <c:v>25: DEUDA PUBLICA</c:v>
                </c:pt>
              </c:strCache>
            </c:strRef>
          </c:cat>
          <c:val>
            <c:numRef>
              <c:f>Pliego!$F$89:$F$109</c:f>
              <c:numCache>
                <c:formatCode>#,##0</c:formatCode>
                <c:ptCount val="21"/>
                <c:pt idx="0">
                  <c:v>15432076</c:v>
                </c:pt>
                <c:pt idx="1">
                  <c:v>5409761</c:v>
                </c:pt>
                <c:pt idx="2">
                  <c:v>1382807</c:v>
                </c:pt>
                <c:pt idx="3">
                  <c:v>92902</c:v>
                </c:pt>
                <c:pt idx="4">
                  <c:v>146553</c:v>
                </c:pt>
                <c:pt idx="5">
                  <c:v>3979723</c:v>
                </c:pt>
                <c:pt idx="6">
                  <c:v>111189</c:v>
                </c:pt>
                <c:pt idx="7">
                  <c:v>502675</c:v>
                </c:pt>
                <c:pt idx="8">
                  <c:v>656655</c:v>
                </c:pt>
                <c:pt idx="9">
                  <c:v>16184</c:v>
                </c:pt>
                <c:pt idx="10">
                  <c:v>29444002</c:v>
                </c:pt>
                <c:pt idx="11">
                  <c:v>819533</c:v>
                </c:pt>
                <c:pt idx="12">
                  <c:v>1354456</c:v>
                </c:pt>
                <c:pt idx="13">
                  <c:v>2183809</c:v>
                </c:pt>
                <c:pt idx="14">
                  <c:v>38021</c:v>
                </c:pt>
                <c:pt idx="15">
                  <c:v>255946752</c:v>
                </c:pt>
                <c:pt idx="16">
                  <c:v>93611</c:v>
                </c:pt>
                <c:pt idx="17">
                  <c:v>351213527</c:v>
                </c:pt>
                <c:pt idx="18">
                  <c:v>1328277</c:v>
                </c:pt>
                <c:pt idx="19">
                  <c:v>18066194</c:v>
                </c:pt>
                <c:pt idx="20">
                  <c:v>14911741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991-43A2-9916-57D43FF0020A}"/>
            </c:ext>
          </c:extLst>
        </c:ser>
        <c:ser>
          <c:idx val="4"/>
          <c:order val="4"/>
          <c:tx>
            <c:strRef>
              <c:f>Pliego!$G$88</c:f>
              <c:strCache>
                <c:ptCount val="1"/>
                <c:pt idx="0">
                  <c:v>Avance % </c:v>
                </c:pt>
              </c:strCache>
            </c:strRef>
          </c:tx>
          <c:invertIfNegative val="0"/>
          <c:cat>
            <c:strRef>
              <c:f>Pliego!$B$89:$B$109</c:f>
              <c:strCache>
                <c:ptCount val="21"/>
                <c:pt idx="0">
                  <c:v>03: PLANEAMIENTO, GESTION Y RESERVA DE CONTINGENCIA</c:v>
                </c:pt>
                <c:pt idx="1">
                  <c:v>05: ORDEN PUBLICO Y SEGURIDAD</c:v>
                </c:pt>
                <c:pt idx="2">
                  <c:v>07: TRABAJO</c:v>
                </c:pt>
                <c:pt idx="3">
                  <c:v>08: COMERCIO</c:v>
                </c:pt>
                <c:pt idx="4">
                  <c:v>09: TURISMO</c:v>
                </c:pt>
                <c:pt idx="5">
                  <c:v>10: AGROPECUARIA</c:v>
                </c:pt>
                <c:pt idx="6">
                  <c:v>11: PESCA</c:v>
                </c:pt>
                <c:pt idx="7">
                  <c:v>12: ENERGIA</c:v>
                </c:pt>
                <c:pt idx="8">
                  <c:v>13: MINERIA</c:v>
                </c:pt>
                <c:pt idx="9">
                  <c:v>14: INDUSTRIA</c:v>
                </c:pt>
                <c:pt idx="10">
                  <c:v>15: TRANSPORTE</c:v>
                </c:pt>
                <c:pt idx="11">
                  <c:v>16: COMUNICACIONES</c:v>
                </c:pt>
                <c:pt idx="12">
                  <c:v>17: AMBIENTE</c:v>
                </c:pt>
                <c:pt idx="13">
                  <c:v>18: SANEAMIENTO</c:v>
                </c:pt>
                <c:pt idx="14">
                  <c:v>19: VIVIENDA Y DESARROLLO URBANO</c:v>
                </c:pt>
                <c:pt idx="15">
                  <c:v>20: SALUD</c:v>
                </c:pt>
                <c:pt idx="16">
                  <c:v>21: CULTURA Y DEPORTE</c:v>
                </c:pt>
                <c:pt idx="17">
                  <c:v>22: EDUCACION</c:v>
                </c:pt>
                <c:pt idx="18">
                  <c:v>23: PROTECCION SOCIAL</c:v>
                </c:pt>
                <c:pt idx="19">
                  <c:v>24: PREVISION SOCIAL</c:v>
                </c:pt>
                <c:pt idx="20">
                  <c:v>25: DEUDA PUBLICA</c:v>
                </c:pt>
              </c:strCache>
            </c:strRef>
          </c:cat>
          <c:val>
            <c:numRef>
              <c:f>Pliego!$G$89:$G$109</c:f>
              <c:numCache>
                <c:formatCode>0%</c:formatCode>
                <c:ptCount val="21"/>
                <c:pt idx="0">
                  <c:v>0.63659279636839494</c:v>
                </c:pt>
                <c:pt idx="1">
                  <c:v>0.35428097800793923</c:v>
                </c:pt>
                <c:pt idx="2">
                  <c:v>0.38205888464606425</c:v>
                </c:pt>
                <c:pt idx="3">
                  <c:v>0.49246360184654048</c:v>
                </c:pt>
                <c:pt idx="4">
                  <c:v>0.72637602688573566</c:v>
                </c:pt>
                <c:pt idx="5">
                  <c:v>0.75578912113309948</c:v>
                </c:pt>
                <c:pt idx="6">
                  <c:v>0.57066568847015209</c:v>
                </c:pt>
                <c:pt idx="7">
                  <c:v>7.1532666054676466E-2</c:v>
                </c:pt>
                <c:pt idx="8">
                  <c:v>0.25349235365537565</c:v>
                </c:pt>
                <c:pt idx="9">
                  <c:v>0.32634032634032634</c:v>
                </c:pt>
                <c:pt idx="10">
                  <c:v>0.2438877377263374</c:v>
                </c:pt>
                <c:pt idx="11">
                  <c:v>0.46277005452058012</c:v>
                </c:pt>
                <c:pt idx="12">
                  <c:v>0.58314503207840884</c:v>
                </c:pt>
                <c:pt idx="13">
                  <c:v>0.34875726710593608</c:v>
                </c:pt>
                <c:pt idx="14">
                  <c:v>0.73923748516875043</c:v>
                </c:pt>
                <c:pt idx="15">
                  <c:v>0.67184014244916168</c:v>
                </c:pt>
                <c:pt idx="16">
                  <c:v>0.28211322259543858</c:v>
                </c:pt>
                <c:pt idx="17">
                  <c:v>0.78603810444898692</c:v>
                </c:pt>
                <c:pt idx="18">
                  <c:v>0.52848436140526378</c:v>
                </c:pt>
                <c:pt idx="19">
                  <c:v>0.79261745347023171</c:v>
                </c:pt>
                <c:pt idx="20">
                  <c:v>0.58550704318098179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991-43A2-9916-57D43FF002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6870272"/>
        <c:axId val="146871808"/>
      </c:barChart>
      <c:catAx>
        <c:axId val="14687027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46871808"/>
        <c:crosses val="autoZero"/>
        <c:auto val="1"/>
        <c:lblAlgn val="ctr"/>
        <c:lblOffset val="100"/>
        <c:noMultiLvlLbl val="0"/>
      </c:catAx>
      <c:valAx>
        <c:axId val="146871808"/>
        <c:scaling>
          <c:orientation val="minMax"/>
        </c:scaling>
        <c:delete val="0"/>
        <c:axPos val="b"/>
        <c:majorGridlines/>
        <c:numFmt formatCode="#,##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46870272"/>
        <c:crosses val="autoZero"/>
        <c:crossBetween val="between"/>
      </c:valAx>
      <c:spPr>
        <a:solidFill>
          <a:schemeClr val="bg1">
            <a:lumMod val="95000"/>
          </a:schemeClr>
        </a:solidFill>
      </c:spPr>
    </c:plotArea>
    <c:legend>
      <c:legendPos val="r"/>
      <c:layout>
        <c:manualLayout>
          <c:xMode val="edge"/>
          <c:yMode val="edge"/>
          <c:x val="0.8932537660309755"/>
          <c:y val="0.40338264376992633"/>
          <c:w val="9.0778383678212449E-2"/>
          <c:h val="0.15031668258167524"/>
        </c:manualLayout>
      </c:layout>
      <c:overlay val="0"/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E"/>
        </a:p>
      </c:txPr>
    </c:legend>
    <c:plotVisOnly val="1"/>
    <c:dispBlanksAs val="gap"/>
    <c:showDLblsOverMax val="0"/>
  </c:chart>
  <c:spPr>
    <a:ln>
      <a:solidFill>
        <a:sysClr val="windowText" lastClr="000000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8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 UNIDAD EJECUTORA 001 SEDE CENTRAL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800" b="1" i="1" u="none" strike="noStrike" baseline="0">
                <a:solidFill>
                  <a:srgbClr val="000000"/>
                </a:solidFill>
                <a:latin typeface="Calibri"/>
                <a:cs typeface="Calibri"/>
              </a:rPr>
              <a:t>EJECUCIÓN PRESUPUESTAL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800" b="1" i="1" u="none" strike="noStrike" baseline="0">
                <a:solidFill>
                  <a:srgbClr val="000000"/>
                </a:solidFill>
                <a:latin typeface="Calibri"/>
                <a:cs typeface="Calibri"/>
              </a:rPr>
              <a:t>ENERO - SEPTIEMBRE 2023 </a:t>
            </a:r>
          </a:p>
        </c:rich>
      </c:tx>
      <c:layout>
        <c:manualLayout>
          <c:xMode val="edge"/>
          <c:yMode val="edge"/>
          <c:x val="0.22184099401367932"/>
          <c:y val="1.986741516904770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5735469534793728"/>
          <c:y val="0.1733371067181359"/>
          <c:w val="0.77363189963075063"/>
          <c:h val="0.71001273517370866"/>
        </c:manualLayout>
      </c:layout>
      <c:barChart>
        <c:barDir val="col"/>
        <c:grouping val="clustered"/>
        <c:varyColors val="0"/>
        <c:ser>
          <c:idx val="0"/>
          <c:order val="0"/>
          <c:spPr>
            <a:ln w="25400"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0E659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E179-48B8-8E23-45D4A3640EF2}"/>
              </c:ext>
            </c:extLst>
          </c:dPt>
          <c:dPt>
            <c:idx val="1"/>
            <c:invertIfNegative val="0"/>
            <c:bubble3D val="0"/>
            <c:spPr>
              <a:solidFill>
                <a:srgbClr val="FB6E5F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E179-48B8-8E23-45D4A3640EF2}"/>
              </c:ext>
            </c:extLst>
          </c:dPt>
          <c:dPt>
            <c:idx val="2"/>
            <c:invertIfNegative val="0"/>
            <c:bubble3D val="0"/>
            <c:spPr>
              <a:solidFill>
                <a:srgbClr val="74BA7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E179-48B8-8E23-45D4A3640EF2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E179-48B8-8E23-45D4A3640EF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'Sede '!$C$6:$F$6</c:f>
              <c:strCache>
                <c:ptCount val="4"/>
                <c:pt idx="0">
                  <c:v>PIA</c:v>
                </c:pt>
                <c:pt idx="1">
                  <c:v>PIM</c:v>
                </c:pt>
                <c:pt idx="2">
                  <c:v>Devengado </c:v>
                </c:pt>
                <c:pt idx="3">
                  <c:v>Saldo</c:v>
                </c:pt>
              </c:strCache>
            </c:strRef>
          </c:cat>
          <c:val>
            <c:numRef>
              <c:f>'Sede '!$C$7:$F$7</c:f>
              <c:numCache>
                <c:formatCode>#,##0</c:formatCode>
                <c:ptCount val="4"/>
                <c:pt idx="0">
                  <c:v>72318012</c:v>
                </c:pt>
                <c:pt idx="1">
                  <c:v>71552020</c:v>
                </c:pt>
                <c:pt idx="2">
                  <c:v>39011029</c:v>
                </c:pt>
                <c:pt idx="3">
                  <c:v>32540991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179-48B8-8E23-45D4A3640E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4505600"/>
        <c:axId val="134507136"/>
      </c:barChart>
      <c:catAx>
        <c:axId val="1345056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34507136"/>
        <c:crosses val="autoZero"/>
        <c:auto val="1"/>
        <c:lblAlgn val="ctr"/>
        <c:lblOffset val="100"/>
        <c:noMultiLvlLbl val="0"/>
      </c:catAx>
      <c:valAx>
        <c:axId val="134507136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34505600"/>
        <c:crosses val="autoZero"/>
        <c:crossBetween val="between"/>
      </c:valAx>
      <c:spPr>
        <a:solidFill>
          <a:schemeClr val="bg1">
            <a:lumMod val="95000"/>
          </a:schemeClr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82133279532219261"/>
          <c:y val="0.29418354849984352"/>
          <c:w val="0.10938670597209832"/>
          <c:h val="0.15862206771735438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>
      <a:solidFill>
        <a:sysClr val="windowText" lastClr="000000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4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UNIDAD EJECUTORA 001 SEDE CENTRAL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400" b="1" i="1" u="none" strike="noStrike" baseline="0">
                <a:solidFill>
                  <a:srgbClr val="000000"/>
                </a:solidFill>
                <a:latin typeface="Calibri"/>
                <a:cs typeface="Calibri"/>
              </a:rPr>
              <a:t>EVOLUCIÓN MENSUAL DE EJECUCIÓN PRESUPUESTAL DE PROYECTOS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400" b="1" i="1" u="none" strike="noStrike" baseline="0">
                <a:solidFill>
                  <a:srgbClr val="000000"/>
                </a:solidFill>
                <a:latin typeface="Calibri"/>
                <a:cs typeface="Calibri"/>
              </a:rPr>
              <a:t>ENERO - SEPTIEMBRE 2023</a:t>
            </a:r>
          </a:p>
        </c:rich>
      </c:tx>
      <c:layout>
        <c:manualLayout>
          <c:xMode val="edge"/>
          <c:yMode val="edge"/>
          <c:x val="0.2221009018876911"/>
          <c:y val="2.8303329274873529E-2"/>
        </c:manualLayout>
      </c:layout>
      <c:overlay val="0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8968305345717"/>
          <c:y val="0.18363003459936078"/>
          <c:w val="0.80672892277858665"/>
          <c:h val="0.69098181728455188"/>
        </c:manualLayout>
      </c:layout>
      <c:lineChart>
        <c:grouping val="stacked"/>
        <c:varyColors val="0"/>
        <c:ser>
          <c:idx val="0"/>
          <c:order val="0"/>
          <c:tx>
            <c:strRef>
              <c:f>'Sede '!$D$113</c:f>
              <c:strCache>
                <c:ptCount val="1"/>
                <c:pt idx="0">
                  <c:v>Devengado </c:v>
                </c:pt>
              </c:strCache>
            </c:strRef>
          </c:tx>
          <c:spPr>
            <a:ln w="25400" cap="flat" cmpd="sng" algn="ctr">
              <a:solidFill>
                <a:schemeClr val="accent2"/>
              </a:solidFill>
              <a:prstDash val="solid"/>
            </a:ln>
            <a:effectLst/>
          </c:spPr>
          <c:marker>
            <c:spPr>
              <a:solidFill>
                <a:schemeClr val="lt1"/>
              </a:solidFill>
              <a:ln w="25400" cap="flat" cmpd="sng" algn="ctr">
                <a:solidFill>
                  <a:schemeClr val="accent2"/>
                </a:solidFill>
                <a:prstDash val="solid"/>
              </a:ln>
              <a:effectLst/>
            </c:spPr>
          </c:marker>
          <c:cat>
            <c:strRef>
              <c:f>'Sede '!$B$114:$B$125</c:f>
              <c:strCache>
                <c:ptCount val="9"/>
                <c:pt idx="0">
                  <c:v>1: 'Enero</c:v>
                </c:pt>
                <c:pt idx="1">
                  <c:v>2: 'Febrero</c:v>
                </c:pt>
                <c:pt idx="2">
                  <c:v>3: 'Marzo</c:v>
                </c:pt>
                <c:pt idx="3">
                  <c:v>4: 'Abril</c:v>
                </c:pt>
                <c:pt idx="4">
                  <c:v>5: 'Mayo</c:v>
                </c:pt>
                <c:pt idx="5">
                  <c:v>6: 'Junio</c:v>
                </c:pt>
                <c:pt idx="6">
                  <c:v>7: 'Julio</c:v>
                </c:pt>
                <c:pt idx="7">
                  <c:v>8: 'Agosto</c:v>
                </c:pt>
                <c:pt idx="8">
                  <c:v>9: 'Setiembre</c:v>
                </c:pt>
              </c:strCache>
            </c:strRef>
          </c:cat>
          <c:val>
            <c:numRef>
              <c:f>'Sede '!$D$114:$D$125</c:f>
              <c:numCache>
                <c:formatCode>#,##0</c:formatCode>
                <c:ptCount val="12"/>
                <c:pt idx="0">
                  <c:v>2469976</c:v>
                </c:pt>
                <c:pt idx="1">
                  <c:v>37235298</c:v>
                </c:pt>
                <c:pt idx="2">
                  <c:v>64978351</c:v>
                </c:pt>
                <c:pt idx="3">
                  <c:v>28037166</c:v>
                </c:pt>
                <c:pt idx="4">
                  <c:v>57717911</c:v>
                </c:pt>
                <c:pt idx="5">
                  <c:v>44744312</c:v>
                </c:pt>
                <c:pt idx="6">
                  <c:v>36975555</c:v>
                </c:pt>
                <c:pt idx="7">
                  <c:v>50421174</c:v>
                </c:pt>
                <c:pt idx="8">
                  <c:v>41102052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27B-490A-82E0-D9A9755DEB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4539520"/>
        <c:axId val="134541696"/>
      </c:lineChart>
      <c:catAx>
        <c:axId val="134539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34541696"/>
        <c:crosses val="autoZero"/>
        <c:auto val="1"/>
        <c:lblAlgn val="ctr"/>
        <c:lblOffset val="100"/>
        <c:noMultiLvlLbl val="0"/>
      </c:catAx>
      <c:valAx>
        <c:axId val="134541696"/>
        <c:scaling>
          <c:orientation val="minMax"/>
        </c:scaling>
        <c:delete val="0"/>
        <c:axPos val="l"/>
        <c:majorGridlines>
          <c:spPr>
            <a:ln w="22225">
              <a:solidFill>
                <a:schemeClr val="accent1">
                  <a:lumMod val="20000"/>
                  <a:lumOff val="80000"/>
                </a:schemeClr>
              </a:solidFill>
            </a:ln>
          </c:spPr>
        </c:majorGridlines>
        <c:numFmt formatCode="#,##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34539520"/>
        <c:crosses val="autoZero"/>
        <c:crossBetween val="between"/>
      </c:valAx>
      <c:dTable>
        <c:showHorzBorder val="1"/>
        <c:showVertBorder val="1"/>
        <c:showOutline val="1"/>
        <c:showKeys val="1"/>
        <c:txPr>
          <a:bodyPr/>
          <a:lstStyle/>
          <a:p>
            <a:pPr rtl="0"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</c:dTable>
      <c:spPr>
        <a:solidFill>
          <a:schemeClr val="bg1">
            <a:lumMod val="95000"/>
          </a:schemeClr>
        </a:solidFill>
        <a:ln>
          <a:solidFill>
            <a:sysClr val="windowText" lastClr="000000"/>
          </a:solidFill>
        </a:ln>
      </c:spPr>
    </c:plotArea>
    <c:plotVisOnly val="1"/>
    <c:dispBlanksAs val="zero"/>
    <c:showDLblsOverMax val="0"/>
  </c:chart>
  <c:spPr>
    <a:ln>
      <a:solidFill>
        <a:schemeClr val="accent1">
          <a:lumMod val="50000"/>
        </a:schemeClr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4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UNIDAD EJECUTORA 001 SEDE CENTRAL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400" b="1" i="1" u="none" strike="noStrike" baseline="0">
                <a:solidFill>
                  <a:srgbClr val="000000"/>
                </a:solidFill>
                <a:latin typeface="Calibri"/>
                <a:cs typeface="Calibri"/>
              </a:rPr>
              <a:t>EVOLUCIÓN MENSUAL DE EJECUCIÓN PRESUPUESTAL DE ACTIVIDADES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400" b="1" i="1" u="none" strike="noStrike" baseline="0">
                <a:solidFill>
                  <a:srgbClr val="000000"/>
                </a:solidFill>
                <a:latin typeface="Calibri"/>
                <a:cs typeface="Calibri"/>
              </a:rPr>
              <a:t>ENERO - SEPTIEMBRE 2023</a:t>
            </a:r>
          </a:p>
        </c:rich>
      </c:tx>
      <c:layout>
        <c:manualLayout>
          <c:xMode val="edge"/>
          <c:yMode val="edge"/>
          <c:x val="0.22703035424315293"/>
          <c:y val="4.794599142932191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3384934726296469"/>
          <c:y val="0.16461835563237523"/>
          <c:w val="0.79643387713790692"/>
          <c:h val="0.71346760849380997"/>
        </c:manualLayout>
      </c:layout>
      <c:lineChart>
        <c:grouping val="stacked"/>
        <c:varyColors val="0"/>
        <c:ser>
          <c:idx val="0"/>
          <c:order val="0"/>
          <c:tx>
            <c:strRef>
              <c:f>'Sede '!$D$131</c:f>
              <c:strCache>
                <c:ptCount val="1"/>
                <c:pt idx="0">
                  <c:v>Devengado </c:v>
                </c:pt>
              </c:strCache>
            </c:strRef>
          </c:tx>
          <c:spPr>
            <a:ln w="25400" cap="flat" cmpd="sng" algn="ctr">
              <a:solidFill>
                <a:schemeClr val="accent2"/>
              </a:solidFill>
              <a:prstDash val="solid"/>
            </a:ln>
            <a:effectLst/>
          </c:spPr>
          <c:marker>
            <c:spPr>
              <a:solidFill>
                <a:schemeClr val="lt1"/>
              </a:solidFill>
              <a:ln w="25400" cap="flat" cmpd="sng" algn="ctr">
                <a:solidFill>
                  <a:schemeClr val="accent2"/>
                </a:solidFill>
                <a:prstDash val="solid"/>
              </a:ln>
              <a:effectLst/>
            </c:spPr>
          </c:marker>
          <c:cat>
            <c:strRef>
              <c:f>'Sede '!$B$132:$B$143</c:f>
              <c:strCache>
                <c:ptCount val="9"/>
                <c:pt idx="0">
                  <c:v>1: 'Enero</c:v>
                </c:pt>
                <c:pt idx="1">
                  <c:v>2: 'Febrero</c:v>
                </c:pt>
                <c:pt idx="2">
                  <c:v>3: 'Marzo</c:v>
                </c:pt>
                <c:pt idx="3">
                  <c:v>4: 'Abril</c:v>
                </c:pt>
                <c:pt idx="4">
                  <c:v>5: 'Mayo</c:v>
                </c:pt>
                <c:pt idx="5">
                  <c:v>6: 'Junio</c:v>
                </c:pt>
                <c:pt idx="6">
                  <c:v>7: 'Julio</c:v>
                </c:pt>
                <c:pt idx="7">
                  <c:v>8: 'Agosto</c:v>
                </c:pt>
                <c:pt idx="8">
                  <c:v>9: 'Setiembre</c:v>
                </c:pt>
              </c:strCache>
            </c:strRef>
          </c:cat>
          <c:val>
            <c:numRef>
              <c:f>'Sede '!$D$132:$D$143</c:f>
              <c:numCache>
                <c:formatCode>#,##0</c:formatCode>
                <c:ptCount val="12"/>
                <c:pt idx="0">
                  <c:v>5551344</c:v>
                </c:pt>
                <c:pt idx="1">
                  <c:v>2000304</c:v>
                </c:pt>
                <c:pt idx="2">
                  <c:v>2706781</c:v>
                </c:pt>
                <c:pt idx="3">
                  <c:v>2915966</c:v>
                </c:pt>
                <c:pt idx="4">
                  <c:v>4573762</c:v>
                </c:pt>
                <c:pt idx="5">
                  <c:v>3653832</c:v>
                </c:pt>
                <c:pt idx="6">
                  <c:v>4701261</c:v>
                </c:pt>
                <c:pt idx="7">
                  <c:v>6912684</c:v>
                </c:pt>
                <c:pt idx="8">
                  <c:v>5995096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A2A-4286-9F97-E68571E29C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369152"/>
        <c:axId val="146379520"/>
      </c:lineChart>
      <c:catAx>
        <c:axId val="146369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46379520"/>
        <c:crosses val="autoZero"/>
        <c:auto val="1"/>
        <c:lblAlgn val="ctr"/>
        <c:lblOffset val="100"/>
        <c:noMultiLvlLbl val="0"/>
      </c:catAx>
      <c:valAx>
        <c:axId val="146379520"/>
        <c:scaling>
          <c:orientation val="minMax"/>
        </c:scaling>
        <c:delete val="0"/>
        <c:axPos val="l"/>
        <c:majorGridlines>
          <c:spPr>
            <a:ln w="19050">
              <a:solidFill>
                <a:schemeClr val="accent4">
                  <a:lumMod val="40000"/>
                  <a:lumOff val="60000"/>
                </a:schemeClr>
              </a:solidFill>
            </a:ln>
          </c:spPr>
        </c:majorGridlines>
        <c:numFmt formatCode="#,##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7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46369152"/>
        <c:crosses val="autoZero"/>
        <c:crossBetween val="between"/>
      </c:valAx>
      <c:dTable>
        <c:showHorzBorder val="1"/>
        <c:showVertBorder val="1"/>
        <c:showOutline val="1"/>
        <c:showKeys val="1"/>
        <c:txPr>
          <a:bodyPr/>
          <a:lstStyle/>
          <a:p>
            <a:pPr rtl="0"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</c:dTable>
      <c:spPr>
        <a:solidFill>
          <a:schemeClr val="bg1">
            <a:lumMod val="95000"/>
          </a:schemeClr>
        </a:solidFill>
        <a:ln>
          <a:solidFill>
            <a:sysClr val="windowText" lastClr="000000"/>
          </a:solidFill>
        </a:ln>
      </c:spPr>
    </c:plotArea>
    <c:plotVisOnly val="1"/>
    <c:dispBlanksAs val="zero"/>
    <c:showDLblsOverMax val="0"/>
  </c:chart>
  <c:spPr>
    <a:ln>
      <a:solidFill>
        <a:schemeClr val="accent1">
          <a:lumMod val="50000"/>
        </a:schemeClr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8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UNIDAD EJECUTORA 001 SEDE CENTRAL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800" b="1" i="1" u="none" strike="noStrike" baseline="0">
                <a:solidFill>
                  <a:srgbClr val="000000"/>
                </a:solidFill>
                <a:latin typeface="Calibri"/>
                <a:cs typeface="Calibri"/>
              </a:rPr>
              <a:t>ACTIVIDADES: EJECUCIÓN POR FUENTE DE FINANCIAMIENTO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800" b="1" i="1" u="none" strike="noStrike" baseline="0">
                <a:solidFill>
                  <a:srgbClr val="000000"/>
                </a:solidFill>
                <a:latin typeface="Calibri"/>
                <a:cs typeface="Calibri"/>
              </a:rPr>
              <a:t>ENERO A SEPTIEMBRE 2023</a:t>
            </a:r>
            <a:endParaRPr lang="es-PE" sz="1800" b="1" i="0" u="none" strike="noStrike" baseline="0">
              <a:solidFill>
                <a:srgbClr val="000000"/>
              </a:solidFill>
              <a:latin typeface="Calibri"/>
              <a:cs typeface="Calibri"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 sz="1800" b="1" i="0" u="none" strike="noStrike" baseline="0">
              <a:solidFill>
                <a:srgbClr val="000000"/>
              </a:solidFill>
              <a:latin typeface="Calibri"/>
              <a:cs typeface="Calibri"/>
            </a:endParaRPr>
          </a:p>
        </c:rich>
      </c:tx>
      <c:layout>
        <c:manualLayout>
          <c:xMode val="edge"/>
          <c:yMode val="edge"/>
          <c:x val="0.18208407026044821"/>
          <c:y val="3.343411860751448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275712091592255"/>
          <c:y val="0.15805270113138165"/>
          <c:w val="0.81954501025409876"/>
          <c:h val="0.697333937433860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'Sede '!$C$46</c:f>
              <c:strCache>
                <c:ptCount val="1"/>
                <c:pt idx="0">
                  <c:v>PIA</c:v>
                </c:pt>
              </c:strCache>
            </c:strRef>
          </c:tx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0AA4-48E7-90FD-A3FF50418080}"/>
              </c:ext>
            </c:extLst>
          </c:dPt>
          <c:cat>
            <c:strRef>
              <c:f>'Sede '!$B$47:$B$51</c:f>
              <c:strCache>
                <c:ptCount val="4"/>
                <c:pt idx="0">
                  <c:v>1: RECURSOS ORDINARIOS</c:v>
                </c:pt>
                <c:pt idx="1">
                  <c:v>2: RECURSOS DIRECTAMENTE RECAUDADOS</c:v>
                </c:pt>
                <c:pt idx="2">
                  <c:v>4: DONACIONES Y TRANSFERENCIAS</c:v>
                </c:pt>
                <c:pt idx="3">
                  <c:v>5: RECURSOS DETERMINADOS</c:v>
                </c:pt>
              </c:strCache>
            </c:strRef>
          </c:cat>
          <c:val>
            <c:numRef>
              <c:f>'Sede '!$C$47:$C$51</c:f>
              <c:numCache>
                <c:formatCode>#,##0</c:formatCode>
                <c:ptCount val="5"/>
                <c:pt idx="0">
                  <c:v>40788921</c:v>
                </c:pt>
                <c:pt idx="1">
                  <c:v>1660534</c:v>
                </c:pt>
                <c:pt idx="2" formatCode="General">
                  <c:v>0</c:v>
                </c:pt>
                <c:pt idx="3">
                  <c:v>29868557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AA4-48E7-90FD-A3FF50418080}"/>
            </c:ext>
          </c:extLst>
        </c:ser>
        <c:ser>
          <c:idx val="1"/>
          <c:order val="1"/>
          <c:tx>
            <c:strRef>
              <c:f>'Sede '!$D$46</c:f>
              <c:strCache>
                <c:ptCount val="1"/>
                <c:pt idx="0">
                  <c:v>PIM</c:v>
                </c:pt>
              </c:strCache>
            </c:strRef>
          </c:tx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0AA4-48E7-90FD-A3FF50418080}"/>
              </c:ext>
            </c:extLst>
          </c:dPt>
          <c:cat>
            <c:strRef>
              <c:f>'Sede '!$B$47:$B$51</c:f>
              <c:strCache>
                <c:ptCount val="4"/>
                <c:pt idx="0">
                  <c:v>1: RECURSOS ORDINARIOS</c:v>
                </c:pt>
                <c:pt idx="1">
                  <c:v>2: RECURSOS DIRECTAMENTE RECAUDADOS</c:v>
                </c:pt>
                <c:pt idx="2">
                  <c:v>4: DONACIONES Y TRANSFERENCIAS</c:v>
                </c:pt>
                <c:pt idx="3">
                  <c:v>5: RECURSOS DETERMINADOS</c:v>
                </c:pt>
              </c:strCache>
            </c:strRef>
          </c:cat>
          <c:val>
            <c:numRef>
              <c:f>'Sede '!$D$47:$D$51</c:f>
              <c:numCache>
                <c:formatCode>#,##0</c:formatCode>
                <c:ptCount val="5"/>
                <c:pt idx="0">
                  <c:v>39237761</c:v>
                </c:pt>
                <c:pt idx="1">
                  <c:v>4062834</c:v>
                </c:pt>
                <c:pt idx="2">
                  <c:v>2490310</c:v>
                </c:pt>
                <c:pt idx="3">
                  <c:v>25761115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AA4-48E7-90FD-A3FF504180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6674816"/>
        <c:axId val="146676352"/>
      </c:barChart>
      <c:lineChart>
        <c:grouping val="stacked"/>
        <c:varyColors val="0"/>
        <c:ser>
          <c:idx val="2"/>
          <c:order val="2"/>
          <c:tx>
            <c:strRef>
              <c:f>'Sede '!$E$46</c:f>
              <c:strCache>
                <c:ptCount val="1"/>
                <c:pt idx="0">
                  <c:v>Devengado 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'Sede '!$B$47:$B$51</c:f>
              <c:strCache>
                <c:ptCount val="4"/>
                <c:pt idx="0">
                  <c:v>1: RECURSOS ORDINARIOS</c:v>
                </c:pt>
                <c:pt idx="1">
                  <c:v>2: RECURSOS DIRECTAMENTE RECAUDADOS</c:v>
                </c:pt>
                <c:pt idx="2">
                  <c:v>4: DONACIONES Y TRANSFERENCIAS</c:v>
                </c:pt>
                <c:pt idx="3">
                  <c:v>5: RECURSOS DETERMINADOS</c:v>
                </c:pt>
              </c:strCache>
            </c:strRef>
          </c:cat>
          <c:val>
            <c:numRef>
              <c:f>'Sede '!$G$47:$G$51</c:f>
              <c:numCache>
                <c:formatCode>0%</c:formatCode>
                <c:ptCount val="5"/>
                <c:pt idx="0">
                  <c:v>0.60571748729495545</c:v>
                </c:pt>
                <c:pt idx="1">
                  <c:v>0.36190747640686277</c:v>
                </c:pt>
                <c:pt idx="2">
                  <c:v>0.41402998020326787</c:v>
                </c:pt>
                <c:pt idx="3">
                  <c:v>0.49464469996737331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AA4-48E7-90FD-A3FF504180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694528"/>
        <c:axId val="146696064"/>
      </c:lineChart>
      <c:catAx>
        <c:axId val="146674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46676352"/>
        <c:crosses val="autoZero"/>
        <c:auto val="1"/>
        <c:lblAlgn val="ctr"/>
        <c:lblOffset val="100"/>
        <c:noMultiLvlLbl val="0"/>
      </c:catAx>
      <c:valAx>
        <c:axId val="146676352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46674816"/>
        <c:crosses val="autoZero"/>
        <c:crossBetween val="between"/>
      </c:valAx>
      <c:catAx>
        <c:axId val="1466945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46696064"/>
        <c:crosses val="autoZero"/>
        <c:auto val="1"/>
        <c:lblAlgn val="ctr"/>
        <c:lblOffset val="100"/>
        <c:noMultiLvlLbl val="0"/>
      </c:catAx>
      <c:valAx>
        <c:axId val="146696064"/>
        <c:scaling>
          <c:orientation val="minMax"/>
        </c:scaling>
        <c:delete val="0"/>
        <c:axPos val="r"/>
        <c:numFmt formatCode="0%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46694528"/>
        <c:crosses val="max"/>
        <c:crossBetween val="between"/>
      </c:valAx>
      <c:dTable>
        <c:showHorzBorder val="1"/>
        <c:showVertBorder val="1"/>
        <c:showOutline val="1"/>
        <c:showKeys val="1"/>
        <c:txPr>
          <a:bodyPr/>
          <a:lstStyle/>
          <a:p>
            <a:pPr rtl="0"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</c:dTable>
      <c:spPr>
        <a:solidFill>
          <a:schemeClr val="bg1">
            <a:lumMod val="95000"/>
          </a:schemeClr>
        </a:solidFill>
      </c:spPr>
    </c:plotArea>
    <c:plotVisOnly val="1"/>
    <c:dispBlanksAs val="gap"/>
    <c:showDLblsOverMax val="0"/>
  </c:chart>
  <c:spPr>
    <a:ln>
      <a:solidFill>
        <a:sysClr val="windowText" lastClr="000000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8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UNIDAD EJECUTORA 001 SEDE CENTRAL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800" b="1" i="1" u="none" strike="noStrike" baseline="0">
                <a:solidFill>
                  <a:srgbClr val="000000"/>
                </a:solidFill>
                <a:latin typeface="Calibri"/>
                <a:cs typeface="Calibri"/>
              </a:rPr>
              <a:t>PROYECTOS: EJECUCIÓN POR FUENTE DE FINANCIAMIENTO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800" b="1" i="1" u="none" strike="noStrike" baseline="0">
                <a:solidFill>
                  <a:srgbClr val="000000"/>
                </a:solidFill>
                <a:latin typeface="Calibri"/>
                <a:cs typeface="Calibri"/>
              </a:rPr>
              <a:t>ENERO A SEPTIEMBRE  2023</a:t>
            </a:r>
          </a:p>
        </c:rich>
      </c:tx>
      <c:layout>
        <c:manualLayout>
          <c:xMode val="edge"/>
          <c:yMode val="edge"/>
          <c:x val="0.20775565191337664"/>
          <c:y val="3.822007760067605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275785441941553"/>
          <c:y val="0.15281801495360306"/>
          <c:w val="0.81954501025409876"/>
          <c:h val="0.6905438957430144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'Sede '!$C$46</c:f>
              <c:strCache>
                <c:ptCount val="1"/>
                <c:pt idx="0">
                  <c:v>PIA</c:v>
                </c:pt>
              </c:strCache>
            </c:strRef>
          </c:tx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ADD1-4486-A4E4-113A262D4035}"/>
              </c:ext>
            </c:extLst>
          </c:dPt>
          <c:cat>
            <c:strRef>
              <c:f>'Sede '!$B$87:$B$91</c:f>
              <c:strCache>
                <c:ptCount val="5"/>
                <c:pt idx="0">
                  <c:v>1: RECURSOS ORDINARIOS</c:v>
                </c:pt>
                <c:pt idx="1">
                  <c:v>2: RECURSOS DIRECTAMENTE RECAUDADOS</c:v>
                </c:pt>
                <c:pt idx="2">
                  <c:v>3: RECURSOS POR OPERACIONES OFICIALES DE CREDITO</c:v>
                </c:pt>
                <c:pt idx="3">
                  <c:v>4: DONACIONES Y TRANSFERENCIAS</c:v>
                </c:pt>
                <c:pt idx="4">
                  <c:v>5: RECURSOS DETERMINADOS</c:v>
                </c:pt>
              </c:strCache>
            </c:strRef>
          </c:cat>
          <c:val>
            <c:numRef>
              <c:f>'Sede '!$C$87:$C$90</c:f>
              <c:numCache>
                <c:formatCode>General</c:formatCode>
                <c:ptCount val="4"/>
                <c:pt idx="0" formatCode="#,##0">
                  <c:v>28564215</c:v>
                </c:pt>
                <c:pt idx="1">
                  <c:v>0</c:v>
                </c:pt>
                <c:pt idx="2">
                  <c:v>0</c:v>
                </c:pt>
                <c:pt idx="3" formatCode="#,##0">
                  <c:v>2000000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DD1-4486-A4E4-113A262D4035}"/>
            </c:ext>
          </c:extLst>
        </c:ser>
        <c:ser>
          <c:idx val="1"/>
          <c:order val="1"/>
          <c:tx>
            <c:strRef>
              <c:f>'Sede '!$D$46</c:f>
              <c:strCache>
                <c:ptCount val="1"/>
                <c:pt idx="0">
                  <c:v>PIM</c:v>
                </c:pt>
              </c:strCache>
            </c:strRef>
          </c:tx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ADD1-4486-A4E4-113A262D4035}"/>
              </c:ext>
            </c:extLst>
          </c:dPt>
          <c:cat>
            <c:strRef>
              <c:f>'Sede '!$B$87:$B$91</c:f>
              <c:strCache>
                <c:ptCount val="5"/>
                <c:pt idx="0">
                  <c:v>1: RECURSOS ORDINARIOS</c:v>
                </c:pt>
                <c:pt idx="1">
                  <c:v>2: RECURSOS DIRECTAMENTE RECAUDADOS</c:v>
                </c:pt>
                <c:pt idx="2">
                  <c:v>3: RECURSOS POR OPERACIONES OFICIALES DE CREDITO</c:v>
                </c:pt>
                <c:pt idx="3">
                  <c:v>4: DONACIONES Y TRANSFERENCIAS</c:v>
                </c:pt>
                <c:pt idx="4">
                  <c:v>5: RECURSOS DETERMINADOS</c:v>
                </c:pt>
              </c:strCache>
            </c:strRef>
          </c:cat>
          <c:val>
            <c:numRef>
              <c:f>'Sede '!$D$87:$D$90</c:f>
              <c:numCache>
                <c:formatCode>#,##0</c:formatCode>
                <c:ptCount val="4"/>
                <c:pt idx="0">
                  <c:v>162332954</c:v>
                </c:pt>
                <c:pt idx="1">
                  <c:v>103005</c:v>
                </c:pt>
                <c:pt idx="2">
                  <c:v>33006397</c:v>
                </c:pt>
                <c:pt idx="3">
                  <c:v>2000000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DD1-4486-A4E4-113A262D40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6807424"/>
        <c:axId val="146817408"/>
      </c:barChart>
      <c:lineChart>
        <c:grouping val="standard"/>
        <c:varyColors val="0"/>
        <c:ser>
          <c:idx val="2"/>
          <c:order val="2"/>
          <c:tx>
            <c:strRef>
              <c:f>'Sede '!$E$46</c:f>
              <c:strCache>
                <c:ptCount val="1"/>
                <c:pt idx="0">
                  <c:v>Devengado 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'Sede '!$B$87:$B$90</c:f>
              <c:strCache>
                <c:ptCount val="4"/>
                <c:pt idx="0">
                  <c:v>1: RECURSOS ORDINARIOS</c:v>
                </c:pt>
                <c:pt idx="1">
                  <c:v>2: RECURSOS DIRECTAMENTE RECAUDADOS</c:v>
                </c:pt>
                <c:pt idx="2">
                  <c:v>3: RECURSOS POR OPERACIONES OFICIALES DE CREDITO</c:v>
                </c:pt>
                <c:pt idx="3">
                  <c:v>4: DONACIONES Y TRANSFERENCIAS</c:v>
                </c:pt>
              </c:strCache>
            </c:strRef>
          </c:cat>
          <c:val>
            <c:numRef>
              <c:f>'Sede '!$G$87:$G$90</c:f>
              <c:numCache>
                <c:formatCode>0%</c:formatCode>
                <c:ptCount val="4"/>
                <c:pt idx="0">
                  <c:v>0.11685577409008402</c:v>
                </c:pt>
                <c:pt idx="1">
                  <c:v>1</c:v>
                </c:pt>
                <c:pt idx="2">
                  <c:v>0.99999981821705652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DD1-4486-A4E4-113A262D40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818944"/>
        <c:axId val="146820480"/>
      </c:lineChart>
      <c:catAx>
        <c:axId val="146807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46817408"/>
        <c:crosses val="autoZero"/>
        <c:auto val="1"/>
        <c:lblAlgn val="ctr"/>
        <c:lblOffset val="100"/>
        <c:noMultiLvlLbl val="0"/>
      </c:catAx>
      <c:valAx>
        <c:axId val="146817408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46807424"/>
        <c:crosses val="autoZero"/>
        <c:crossBetween val="between"/>
      </c:valAx>
      <c:catAx>
        <c:axId val="1468189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46820480"/>
        <c:crosses val="autoZero"/>
        <c:auto val="1"/>
        <c:lblAlgn val="ctr"/>
        <c:lblOffset val="100"/>
        <c:noMultiLvlLbl val="0"/>
      </c:catAx>
      <c:valAx>
        <c:axId val="146820480"/>
        <c:scaling>
          <c:orientation val="minMax"/>
        </c:scaling>
        <c:delete val="0"/>
        <c:axPos val="r"/>
        <c:numFmt formatCode="0%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46818944"/>
        <c:crosses val="max"/>
        <c:crossBetween val="between"/>
      </c:valAx>
      <c:dTable>
        <c:showHorzBorder val="1"/>
        <c:showVertBorder val="1"/>
        <c:showOutline val="1"/>
        <c:showKeys val="1"/>
        <c:txPr>
          <a:bodyPr/>
          <a:lstStyle/>
          <a:p>
            <a:pPr rtl="0"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</c:dTable>
      <c:spPr>
        <a:solidFill>
          <a:schemeClr val="bg1">
            <a:lumMod val="95000"/>
          </a:schemeClr>
        </a:solidFill>
      </c:spPr>
    </c:plotArea>
    <c:plotVisOnly val="1"/>
    <c:dispBlanksAs val="gap"/>
    <c:showDLblsOverMax val="0"/>
  </c:chart>
  <c:spPr>
    <a:ln>
      <a:solidFill>
        <a:sysClr val="windowText" lastClr="000000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PE" sz="1800" b="1" i="0" baseline="0">
                <a:effectLst/>
              </a:rPr>
              <a:t>UNIDAD EJECUTORA 001 SEDE CENTRAL</a:t>
            </a:r>
          </a:p>
          <a:p>
            <a:pPr>
              <a:defRPr/>
            </a:pPr>
            <a:r>
              <a:rPr lang="es-PE" sz="1800" b="1" i="1" baseline="0">
                <a:effectLst/>
              </a:rPr>
              <a:t>EJECUCIÓN POR FUNCIÓN </a:t>
            </a:r>
            <a:endParaRPr lang="es-PE">
              <a:effectLst/>
            </a:endParaRPr>
          </a:p>
          <a:p>
            <a:pPr>
              <a:defRPr/>
            </a:pPr>
            <a:r>
              <a:rPr lang="es-PE" sz="1800" b="1" i="1" baseline="0">
                <a:effectLst/>
              </a:rPr>
              <a:t>ENERO A SEPTIEMBRE 2023</a:t>
            </a:r>
            <a:endParaRPr lang="es-PE">
              <a:effectLst/>
            </a:endParaRPr>
          </a:p>
        </c:rich>
      </c:tx>
      <c:layout>
        <c:manualLayout>
          <c:xMode val="edge"/>
          <c:yMode val="edge"/>
          <c:x val="0.30111164740010238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6638479983491437"/>
          <c:y val="0.11803905003945458"/>
          <c:w val="0.61748374643883785"/>
          <c:h val="0.8214452332958889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'Sede '!$C$55</c:f>
              <c:strCache>
                <c:ptCount val="1"/>
                <c:pt idx="0">
                  <c:v>PIA</c:v>
                </c:pt>
              </c:strCache>
            </c:strRef>
          </c:tx>
          <c:invertIfNegative val="0"/>
          <c:cat>
            <c:strRef>
              <c:f>'Sede '!$B$56:$B$76</c:f>
              <c:strCache>
                <c:ptCount val="19"/>
                <c:pt idx="0">
                  <c:v>03: PLANEAMIENTO, GESTION Y RESERVA DE CONTINGENCIA</c:v>
                </c:pt>
                <c:pt idx="1">
                  <c:v>05: ORDEN PUBLICO Y SEGURIDAD</c:v>
                </c:pt>
                <c:pt idx="2">
                  <c:v>07: TRABAJO</c:v>
                </c:pt>
                <c:pt idx="3">
                  <c:v>08: COMERCIO</c:v>
                </c:pt>
                <c:pt idx="4">
                  <c:v>09: TURISMO</c:v>
                </c:pt>
                <c:pt idx="5">
                  <c:v>10: AGROPECUARIA</c:v>
                </c:pt>
                <c:pt idx="6">
                  <c:v>11: PESCA</c:v>
                </c:pt>
                <c:pt idx="7">
                  <c:v>12: ENERGIA</c:v>
                </c:pt>
                <c:pt idx="8">
                  <c:v>13: MINERIA</c:v>
                </c:pt>
                <c:pt idx="9">
                  <c:v>14: INDUSTRIA</c:v>
                </c:pt>
                <c:pt idx="10">
                  <c:v>15: TRANSPORTE</c:v>
                </c:pt>
                <c:pt idx="11">
                  <c:v>17: AMBIENTE</c:v>
                </c:pt>
                <c:pt idx="12">
                  <c:v>18: SANEAMIENTO</c:v>
                </c:pt>
                <c:pt idx="13">
                  <c:v>19: VIVIENDA Y DESARROLLO URBANO</c:v>
                </c:pt>
                <c:pt idx="14">
                  <c:v>20: SALUD</c:v>
                </c:pt>
                <c:pt idx="15">
                  <c:v>21: CULTURA Y DEPORTE</c:v>
                </c:pt>
                <c:pt idx="16">
                  <c:v>23: PROTECCION SOCIAL</c:v>
                </c:pt>
                <c:pt idx="17">
                  <c:v>24: PREVISION SOCIAL</c:v>
                </c:pt>
                <c:pt idx="18">
                  <c:v>25: DEUDA PUBLICA</c:v>
                </c:pt>
              </c:strCache>
            </c:strRef>
          </c:cat>
          <c:val>
            <c:numRef>
              <c:f>'Sede '!$C$56:$C$76</c:f>
              <c:numCache>
                <c:formatCode>#,##0</c:formatCode>
                <c:ptCount val="21"/>
                <c:pt idx="0">
                  <c:v>40709131</c:v>
                </c:pt>
                <c:pt idx="1">
                  <c:v>1838670</c:v>
                </c:pt>
                <c:pt idx="2">
                  <c:v>433924</c:v>
                </c:pt>
                <c:pt idx="3">
                  <c:v>78424</c:v>
                </c:pt>
                <c:pt idx="4">
                  <c:v>68127</c:v>
                </c:pt>
                <c:pt idx="5">
                  <c:v>0</c:v>
                </c:pt>
                <c:pt idx="6">
                  <c:v>49443</c:v>
                </c:pt>
                <c:pt idx="7">
                  <c:v>1441</c:v>
                </c:pt>
                <c:pt idx="8">
                  <c:v>12030</c:v>
                </c:pt>
                <c:pt idx="9">
                  <c:v>5564</c:v>
                </c:pt>
                <c:pt idx="10">
                  <c:v>0</c:v>
                </c:pt>
                <c:pt idx="11" formatCode="General">
                  <c:v>1371366</c:v>
                </c:pt>
                <c:pt idx="12">
                  <c:v>216212</c:v>
                </c:pt>
                <c:pt idx="13">
                  <c:v>18326</c:v>
                </c:pt>
                <c:pt idx="14">
                  <c:v>0</c:v>
                </c:pt>
                <c:pt idx="15">
                  <c:v>20522</c:v>
                </c:pt>
                <c:pt idx="16">
                  <c:v>1525005</c:v>
                </c:pt>
                <c:pt idx="17">
                  <c:v>776912</c:v>
                </c:pt>
                <c:pt idx="18">
                  <c:v>25192915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CE-44AE-888A-4D0DA12294A1}"/>
            </c:ext>
          </c:extLst>
        </c:ser>
        <c:ser>
          <c:idx val="1"/>
          <c:order val="1"/>
          <c:tx>
            <c:strRef>
              <c:f>'Sede '!$D$55</c:f>
              <c:strCache>
                <c:ptCount val="1"/>
                <c:pt idx="0">
                  <c:v>PIM</c:v>
                </c:pt>
              </c:strCache>
            </c:strRef>
          </c:tx>
          <c:invertIfNegative val="0"/>
          <c:cat>
            <c:strRef>
              <c:f>'Sede '!$B$56:$B$76</c:f>
              <c:strCache>
                <c:ptCount val="19"/>
                <c:pt idx="0">
                  <c:v>03: PLANEAMIENTO, GESTION Y RESERVA DE CONTINGENCIA</c:v>
                </c:pt>
                <c:pt idx="1">
                  <c:v>05: ORDEN PUBLICO Y SEGURIDAD</c:v>
                </c:pt>
                <c:pt idx="2">
                  <c:v>07: TRABAJO</c:v>
                </c:pt>
                <c:pt idx="3">
                  <c:v>08: COMERCIO</c:v>
                </c:pt>
                <c:pt idx="4">
                  <c:v>09: TURISMO</c:v>
                </c:pt>
                <c:pt idx="5">
                  <c:v>10: AGROPECUARIA</c:v>
                </c:pt>
                <c:pt idx="6">
                  <c:v>11: PESCA</c:v>
                </c:pt>
                <c:pt idx="7">
                  <c:v>12: ENERGIA</c:v>
                </c:pt>
                <c:pt idx="8">
                  <c:v>13: MINERIA</c:v>
                </c:pt>
                <c:pt idx="9">
                  <c:v>14: INDUSTRIA</c:v>
                </c:pt>
                <c:pt idx="10">
                  <c:v>15: TRANSPORTE</c:v>
                </c:pt>
                <c:pt idx="11">
                  <c:v>17: AMBIENTE</c:v>
                </c:pt>
                <c:pt idx="12">
                  <c:v>18: SANEAMIENTO</c:v>
                </c:pt>
                <c:pt idx="13">
                  <c:v>19: VIVIENDA Y DESARROLLO URBANO</c:v>
                </c:pt>
                <c:pt idx="14">
                  <c:v>20: SALUD</c:v>
                </c:pt>
                <c:pt idx="15">
                  <c:v>21: CULTURA Y DEPORTE</c:v>
                </c:pt>
                <c:pt idx="16">
                  <c:v>23: PROTECCION SOCIAL</c:v>
                </c:pt>
                <c:pt idx="17">
                  <c:v>24: PREVISION SOCIAL</c:v>
                </c:pt>
                <c:pt idx="18">
                  <c:v>25: DEUDA PUBLICA</c:v>
                </c:pt>
              </c:strCache>
            </c:strRef>
          </c:cat>
          <c:val>
            <c:numRef>
              <c:f>'Sede '!$D$56:$D$76</c:f>
              <c:numCache>
                <c:formatCode>#,##0</c:formatCode>
                <c:ptCount val="21"/>
                <c:pt idx="0">
                  <c:v>29199960</c:v>
                </c:pt>
                <c:pt idx="1">
                  <c:v>8377887</c:v>
                </c:pt>
                <c:pt idx="2">
                  <c:v>2237765</c:v>
                </c:pt>
                <c:pt idx="3">
                  <c:v>183045</c:v>
                </c:pt>
                <c:pt idx="4">
                  <c:v>535600</c:v>
                </c:pt>
                <c:pt idx="5">
                  <c:v>1127372</c:v>
                </c:pt>
                <c:pt idx="6">
                  <c:v>258980</c:v>
                </c:pt>
                <c:pt idx="7">
                  <c:v>541403</c:v>
                </c:pt>
                <c:pt idx="8">
                  <c:v>879636</c:v>
                </c:pt>
                <c:pt idx="9">
                  <c:v>24024</c:v>
                </c:pt>
                <c:pt idx="10">
                  <c:v>4860052</c:v>
                </c:pt>
                <c:pt idx="11">
                  <c:v>3249226</c:v>
                </c:pt>
                <c:pt idx="12">
                  <c:v>3353295</c:v>
                </c:pt>
                <c:pt idx="13">
                  <c:v>145807</c:v>
                </c:pt>
                <c:pt idx="14">
                  <c:v>135448</c:v>
                </c:pt>
                <c:pt idx="15">
                  <c:v>130398</c:v>
                </c:pt>
                <c:pt idx="16">
                  <c:v>2817037</c:v>
                </c:pt>
                <c:pt idx="17">
                  <c:v>796364</c:v>
                </c:pt>
                <c:pt idx="18">
                  <c:v>12698721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0CE-44AE-888A-4D0DA12294A1}"/>
            </c:ext>
          </c:extLst>
        </c:ser>
        <c:ser>
          <c:idx val="2"/>
          <c:order val="2"/>
          <c:tx>
            <c:strRef>
              <c:f>'Sede '!$E$55</c:f>
              <c:strCache>
                <c:ptCount val="1"/>
                <c:pt idx="0">
                  <c:v>Devengado </c:v>
                </c:pt>
              </c:strCache>
            </c:strRef>
          </c:tx>
          <c:invertIfNegative val="0"/>
          <c:cat>
            <c:strRef>
              <c:f>'Sede '!$B$56:$B$76</c:f>
              <c:strCache>
                <c:ptCount val="19"/>
                <c:pt idx="0">
                  <c:v>03: PLANEAMIENTO, GESTION Y RESERVA DE CONTINGENCIA</c:v>
                </c:pt>
                <c:pt idx="1">
                  <c:v>05: ORDEN PUBLICO Y SEGURIDAD</c:v>
                </c:pt>
                <c:pt idx="2">
                  <c:v>07: TRABAJO</c:v>
                </c:pt>
                <c:pt idx="3">
                  <c:v>08: COMERCIO</c:v>
                </c:pt>
                <c:pt idx="4">
                  <c:v>09: TURISMO</c:v>
                </c:pt>
                <c:pt idx="5">
                  <c:v>10: AGROPECUARIA</c:v>
                </c:pt>
                <c:pt idx="6">
                  <c:v>11: PESCA</c:v>
                </c:pt>
                <c:pt idx="7">
                  <c:v>12: ENERGIA</c:v>
                </c:pt>
                <c:pt idx="8">
                  <c:v>13: MINERIA</c:v>
                </c:pt>
                <c:pt idx="9">
                  <c:v>14: INDUSTRIA</c:v>
                </c:pt>
                <c:pt idx="10">
                  <c:v>15: TRANSPORTE</c:v>
                </c:pt>
                <c:pt idx="11">
                  <c:v>17: AMBIENTE</c:v>
                </c:pt>
                <c:pt idx="12">
                  <c:v>18: SANEAMIENTO</c:v>
                </c:pt>
                <c:pt idx="13">
                  <c:v>19: VIVIENDA Y DESARROLLO URBANO</c:v>
                </c:pt>
                <c:pt idx="14">
                  <c:v>20: SALUD</c:v>
                </c:pt>
                <c:pt idx="15">
                  <c:v>21: CULTURA Y DEPORTE</c:v>
                </c:pt>
                <c:pt idx="16">
                  <c:v>23: PROTECCION SOCIAL</c:v>
                </c:pt>
                <c:pt idx="17">
                  <c:v>24: PREVISION SOCIAL</c:v>
                </c:pt>
                <c:pt idx="18">
                  <c:v>25: DEUDA PUBLICA</c:v>
                </c:pt>
              </c:strCache>
            </c:strRef>
          </c:cat>
          <c:val>
            <c:numRef>
              <c:f>'Sede '!$E$56:$E$76</c:f>
              <c:numCache>
                <c:formatCode>#,##0</c:formatCode>
                <c:ptCount val="21"/>
                <c:pt idx="0">
                  <c:v>18245045</c:v>
                </c:pt>
                <c:pt idx="1">
                  <c:v>2968126</c:v>
                </c:pt>
                <c:pt idx="2">
                  <c:v>854958</c:v>
                </c:pt>
                <c:pt idx="3">
                  <c:v>90143</c:v>
                </c:pt>
                <c:pt idx="4">
                  <c:v>389047</c:v>
                </c:pt>
                <c:pt idx="5">
                  <c:v>506093</c:v>
                </c:pt>
                <c:pt idx="6">
                  <c:v>147791</c:v>
                </c:pt>
                <c:pt idx="7">
                  <c:v>38728</c:v>
                </c:pt>
                <c:pt idx="8">
                  <c:v>222981</c:v>
                </c:pt>
                <c:pt idx="9">
                  <c:v>7840</c:v>
                </c:pt>
                <c:pt idx="10">
                  <c:v>1257358</c:v>
                </c:pt>
                <c:pt idx="11">
                  <c:v>1894770</c:v>
                </c:pt>
                <c:pt idx="12">
                  <c:v>1169486</c:v>
                </c:pt>
                <c:pt idx="13">
                  <c:v>107786</c:v>
                </c:pt>
                <c:pt idx="14">
                  <c:v>48063</c:v>
                </c:pt>
                <c:pt idx="15">
                  <c:v>36787</c:v>
                </c:pt>
                <c:pt idx="16">
                  <c:v>1488760</c:v>
                </c:pt>
                <c:pt idx="17">
                  <c:v>567501</c:v>
                </c:pt>
                <c:pt idx="18">
                  <c:v>8969767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0CE-44AE-888A-4D0DA12294A1}"/>
            </c:ext>
          </c:extLst>
        </c:ser>
        <c:ser>
          <c:idx val="3"/>
          <c:order val="3"/>
          <c:tx>
            <c:strRef>
              <c:f>'Sede '!$F$55</c:f>
              <c:strCache>
                <c:ptCount val="1"/>
                <c:pt idx="0">
                  <c:v>Saldo</c:v>
                </c:pt>
              </c:strCache>
            </c:strRef>
          </c:tx>
          <c:invertIfNegative val="0"/>
          <c:cat>
            <c:strRef>
              <c:f>'Sede '!$B$56:$B$76</c:f>
              <c:strCache>
                <c:ptCount val="19"/>
                <c:pt idx="0">
                  <c:v>03: PLANEAMIENTO, GESTION Y RESERVA DE CONTINGENCIA</c:v>
                </c:pt>
                <c:pt idx="1">
                  <c:v>05: ORDEN PUBLICO Y SEGURIDAD</c:v>
                </c:pt>
                <c:pt idx="2">
                  <c:v>07: TRABAJO</c:v>
                </c:pt>
                <c:pt idx="3">
                  <c:v>08: COMERCIO</c:v>
                </c:pt>
                <c:pt idx="4">
                  <c:v>09: TURISMO</c:v>
                </c:pt>
                <c:pt idx="5">
                  <c:v>10: AGROPECUARIA</c:v>
                </c:pt>
                <c:pt idx="6">
                  <c:v>11: PESCA</c:v>
                </c:pt>
                <c:pt idx="7">
                  <c:v>12: ENERGIA</c:v>
                </c:pt>
                <c:pt idx="8">
                  <c:v>13: MINERIA</c:v>
                </c:pt>
                <c:pt idx="9">
                  <c:v>14: INDUSTRIA</c:v>
                </c:pt>
                <c:pt idx="10">
                  <c:v>15: TRANSPORTE</c:v>
                </c:pt>
                <c:pt idx="11">
                  <c:v>17: AMBIENTE</c:v>
                </c:pt>
                <c:pt idx="12">
                  <c:v>18: SANEAMIENTO</c:v>
                </c:pt>
                <c:pt idx="13">
                  <c:v>19: VIVIENDA Y DESARROLLO URBANO</c:v>
                </c:pt>
                <c:pt idx="14">
                  <c:v>20: SALUD</c:v>
                </c:pt>
                <c:pt idx="15">
                  <c:v>21: CULTURA Y DEPORTE</c:v>
                </c:pt>
                <c:pt idx="16">
                  <c:v>23: PROTECCION SOCIAL</c:v>
                </c:pt>
                <c:pt idx="17">
                  <c:v>24: PREVISION SOCIAL</c:v>
                </c:pt>
                <c:pt idx="18">
                  <c:v>25: DEUDA PUBLICA</c:v>
                </c:pt>
              </c:strCache>
            </c:strRef>
          </c:cat>
          <c:val>
            <c:numRef>
              <c:f>'Sede '!$F$56:$F$76</c:f>
              <c:numCache>
                <c:formatCode>#,##0</c:formatCode>
                <c:ptCount val="21"/>
                <c:pt idx="0">
                  <c:v>10954915</c:v>
                </c:pt>
                <c:pt idx="1">
                  <c:v>5409761</c:v>
                </c:pt>
                <c:pt idx="2">
                  <c:v>1382807</c:v>
                </c:pt>
                <c:pt idx="3">
                  <c:v>92902</c:v>
                </c:pt>
                <c:pt idx="4">
                  <c:v>146553</c:v>
                </c:pt>
                <c:pt idx="5">
                  <c:v>621279</c:v>
                </c:pt>
                <c:pt idx="6">
                  <c:v>111189</c:v>
                </c:pt>
                <c:pt idx="7">
                  <c:v>502675</c:v>
                </c:pt>
                <c:pt idx="8">
                  <c:v>656655</c:v>
                </c:pt>
                <c:pt idx="9">
                  <c:v>16184</c:v>
                </c:pt>
                <c:pt idx="10">
                  <c:v>3602694</c:v>
                </c:pt>
                <c:pt idx="11">
                  <c:v>1354456</c:v>
                </c:pt>
                <c:pt idx="12">
                  <c:v>2183809</c:v>
                </c:pt>
                <c:pt idx="13">
                  <c:v>38021</c:v>
                </c:pt>
                <c:pt idx="14">
                  <c:v>87385</c:v>
                </c:pt>
                <c:pt idx="15">
                  <c:v>93611</c:v>
                </c:pt>
                <c:pt idx="16">
                  <c:v>1328277</c:v>
                </c:pt>
                <c:pt idx="17">
                  <c:v>228863</c:v>
                </c:pt>
                <c:pt idx="18">
                  <c:v>3728954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0CE-44AE-888A-4D0DA12294A1}"/>
            </c:ext>
          </c:extLst>
        </c:ser>
        <c:ser>
          <c:idx val="4"/>
          <c:order val="4"/>
          <c:tx>
            <c:strRef>
              <c:f>'Sede '!$G$55</c:f>
              <c:strCache>
                <c:ptCount val="1"/>
                <c:pt idx="0">
                  <c:v>Avance % </c:v>
                </c:pt>
              </c:strCache>
            </c:strRef>
          </c:tx>
          <c:invertIfNegative val="0"/>
          <c:cat>
            <c:strRef>
              <c:f>'Sede '!$B$56:$B$76</c:f>
              <c:strCache>
                <c:ptCount val="19"/>
                <c:pt idx="0">
                  <c:v>03: PLANEAMIENTO, GESTION Y RESERVA DE CONTINGENCIA</c:v>
                </c:pt>
                <c:pt idx="1">
                  <c:v>05: ORDEN PUBLICO Y SEGURIDAD</c:v>
                </c:pt>
                <c:pt idx="2">
                  <c:v>07: TRABAJO</c:v>
                </c:pt>
                <c:pt idx="3">
                  <c:v>08: COMERCIO</c:v>
                </c:pt>
                <c:pt idx="4">
                  <c:v>09: TURISMO</c:v>
                </c:pt>
                <c:pt idx="5">
                  <c:v>10: AGROPECUARIA</c:v>
                </c:pt>
                <c:pt idx="6">
                  <c:v>11: PESCA</c:v>
                </c:pt>
                <c:pt idx="7">
                  <c:v>12: ENERGIA</c:v>
                </c:pt>
                <c:pt idx="8">
                  <c:v>13: MINERIA</c:v>
                </c:pt>
                <c:pt idx="9">
                  <c:v>14: INDUSTRIA</c:v>
                </c:pt>
                <c:pt idx="10">
                  <c:v>15: TRANSPORTE</c:v>
                </c:pt>
                <c:pt idx="11">
                  <c:v>17: AMBIENTE</c:v>
                </c:pt>
                <c:pt idx="12">
                  <c:v>18: SANEAMIENTO</c:v>
                </c:pt>
                <c:pt idx="13">
                  <c:v>19: VIVIENDA Y DESARROLLO URBANO</c:v>
                </c:pt>
                <c:pt idx="14">
                  <c:v>20: SALUD</c:v>
                </c:pt>
                <c:pt idx="15">
                  <c:v>21: CULTURA Y DEPORTE</c:v>
                </c:pt>
                <c:pt idx="16">
                  <c:v>23: PROTECCION SOCIAL</c:v>
                </c:pt>
                <c:pt idx="17">
                  <c:v>24: PREVISION SOCIAL</c:v>
                </c:pt>
                <c:pt idx="18">
                  <c:v>25: DEUDA PUBLICA</c:v>
                </c:pt>
              </c:strCache>
            </c:strRef>
          </c:cat>
          <c:val>
            <c:numRef>
              <c:f>'Sede '!$G$56:$G$76</c:f>
              <c:numCache>
                <c:formatCode>0%</c:formatCode>
                <c:ptCount val="21"/>
                <c:pt idx="0">
                  <c:v>0.62483116415227968</c:v>
                </c:pt>
                <c:pt idx="1">
                  <c:v>0.35428097800793923</c:v>
                </c:pt>
                <c:pt idx="2">
                  <c:v>0.38205888464606425</c:v>
                </c:pt>
                <c:pt idx="3">
                  <c:v>0.49246360184654048</c:v>
                </c:pt>
                <c:pt idx="4">
                  <c:v>0.72637602688573566</c:v>
                </c:pt>
                <c:pt idx="5">
                  <c:v>0.44891393435352306</c:v>
                </c:pt>
                <c:pt idx="6">
                  <c:v>0.57066568847015209</c:v>
                </c:pt>
                <c:pt idx="7">
                  <c:v>7.1532666054676466E-2</c:v>
                </c:pt>
                <c:pt idx="8">
                  <c:v>0.25349235365537565</c:v>
                </c:pt>
                <c:pt idx="9">
                  <c:v>0.32634032634032634</c:v>
                </c:pt>
                <c:pt idx="10">
                  <c:v>0.25871286973884228</c:v>
                </c:pt>
                <c:pt idx="11">
                  <c:v>0.58314503207840884</c:v>
                </c:pt>
                <c:pt idx="12">
                  <c:v>0.34875726710593608</c:v>
                </c:pt>
                <c:pt idx="13">
                  <c:v>0.73923748516875043</c:v>
                </c:pt>
                <c:pt idx="14">
                  <c:v>0.35484466363475281</c:v>
                </c:pt>
                <c:pt idx="15">
                  <c:v>0.28211322259543858</c:v>
                </c:pt>
                <c:pt idx="16">
                  <c:v>0.52848436140526378</c:v>
                </c:pt>
                <c:pt idx="17">
                  <c:v>0.71261508556388786</c:v>
                </c:pt>
                <c:pt idx="18">
                  <c:v>0.70635200190633374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0CE-44AE-888A-4D0DA12294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6870272"/>
        <c:axId val="146871808"/>
      </c:barChart>
      <c:catAx>
        <c:axId val="14687027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46871808"/>
        <c:crosses val="autoZero"/>
        <c:auto val="1"/>
        <c:lblAlgn val="ctr"/>
        <c:lblOffset val="100"/>
        <c:noMultiLvlLbl val="0"/>
      </c:catAx>
      <c:valAx>
        <c:axId val="146871808"/>
        <c:scaling>
          <c:orientation val="minMax"/>
        </c:scaling>
        <c:delete val="0"/>
        <c:axPos val="b"/>
        <c:majorGridlines/>
        <c:numFmt formatCode="#,##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46870272"/>
        <c:crosses val="autoZero"/>
        <c:crossBetween val="between"/>
      </c:valAx>
      <c:spPr>
        <a:solidFill>
          <a:schemeClr val="bg1">
            <a:lumMod val="95000"/>
          </a:schemeClr>
        </a:solidFill>
      </c:spPr>
    </c:plotArea>
    <c:legend>
      <c:legendPos val="r"/>
      <c:layout>
        <c:manualLayout>
          <c:xMode val="edge"/>
          <c:yMode val="edge"/>
          <c:x val="0.8932537660309755"/>
          <c:y val="0.40338264376992633"/>
          <c:w val="9.0778383678212449E-2"/>
          <c:h val="0.15031668258167524"/>
        </c:manualLayout>
      </c:layout>
      <c:overlay val="0"/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E"/>
        </a:p>
      </c:txPr>
    </c:legend>
    <c:plotVisOnly val="1"/>
    <c:dispBlanksAs val="gap"/>
    <c:showDLblsOverMax val="0"/>
  </c:chart>
  <c:spPr>
    <a:ln>
      <a:solidFill>
        <a:sysClr val="windowText" lastClr="000000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 paperSize="9" orientation="landscape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8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PLIEGO 445 GOBIERNO REGIONAL DE CAJAMARCA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800" b="1" i="1" u="none" strike="noStrike" baseline="0">
                <a:solidFill>
                  <a:srgbClr val="000000"/>
                </a:solidFill>
                <a:latin typeface="Calibri"/>
                <a:cs typeface="Calibri"/>
              </a:rPr>
              <a:t>EJECUCIÓN POR CATEGORÍAS DE GASTO A NIVEL DE PLIEGO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800" b="1" i="1" u="none" strike="noStrike" baseline="0">
                <a:solidFill>
                  <a:srgbClr val="000000"/>
                </a:solidFill>
                <a:latin typeface="Calibri"/>
                <a:cs typeface="Calibri"/>
              </a:rPr>
              <a:t>ENERO A SEPTIEMBRE 2023</a:t>
            </a:r>
          </a:p>
        </c:rich>
      </c:tx>
      <c:layout>
        <c:manualLayout>
          <c:xMode val="edge"/>
          <c:yMode val="edge"/>
          <c:x val="0.20348413548898106"/>
          <c:y val="1.656505808061120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44606298372717"/>
          <c:y val="0.15218545850515519"/>
          <c:w val="0.76318187826020423"/>
          <c:h val="0.7851103694299548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Pliego!$C$9</c:f>
              <c:strCache>
                <c:ptCount val="1"/>
                <c:pt idx="0">
                  <c:v>PIA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Pliego!$B$10:$B$12</c:f>
              <c:strCache>
                <c:ptCount val="3"/>
                <c:pt idx="0">
                  <c:v>GASTOS CORRIENTES</c:v>
                </c:pt>
                <c:pt idx="1">
                  <c:v>GASTOS DE CAPITAL</c:v>
                </c:pt>
                <c:pt idx="2">
                  <c:v>SERVICIO DE DEUDA</c:v>
                </c:pt>
              </c:strCache>
            </c:strRef>
          </c:cat>
          <c:val>
            <c:numRef>
              <c:f>Pliego!$C$10:$C$12</c:f>
              <c:numCache>
                <c:formatCode>#,##0</c:formatCode>
                <c:ptCount val="3"/>
                <c:pt idx="0">
                  <c:v>2188871314</c:v>
                </c:pt>
                <c:pt idx="1">
                  <c:v>652245531</c:v>
                </c:pt>
                <c:pt idx="2">
                  <c:v>48470055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78-44FA-AEC7-659A1BC4A4B4}"/>
            </c:ext>
          </c:extLst>
        </c:ser>
        <c:ser>
          <c:idx val="0"/>
          <c:order val="1"/>
          <c:tx>
            <c:strRef>
              <c:f>Pliego!$D$9</c:f>
              <c:strCache>
                <c:ptCount val="1"/>
                <c:pt idx="0">
                  <c:v>PIM</c:v>
                </c:pt>
              </c:strCache>
            </c:strRef>
          </c:tx>
          <c:invertIfNegative val="0"/>
          <c:dLbls>
            <c:dLbl>
              <c:idx val="1"/>
              <c:layout>
                <c:manualLayout>
                  <c:x val="-2.0990681666189073E-2"/>
                  <c:y val="-6.1115925059604566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678-44FA-AEC7-659A1BC4A4B4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Pliego!$B$10:$B$12</c:f>
              <c:strCache>
                <c:ptCount val="3"/>
                <c:pt idx="0">
                  <c:v>GASTOS CORRIENTES</c:v>
                </c:pt>
                <c:pt idx="1">
                  <c:v>GASTOS DE CAPITAL</c:v>
                </c:pt>
                <c:pt idx="2">
                  <c:v>SERVICIO DE DEUDA</c:v>
                </c:pt>
              </c:strCache>
            </c:strRef>
          </c:cat>
          <c:val>
            <c:numRef>
              <c:f>Pliego!$D$10:$D$12</c:f>
              <c:numCache>
                <c:formatCode>#,##0</c:formatCode>
                <c:ptCount val="3"/>
                <c:pt idx="0">
                  <c:v>2595717106</c:v>
                </c:pt>
                <c:pt idx="1">
                  <c:v>1058396989</c:v>
                </c:pt>
                <c:pt idx="2">
                  <c:v>35975861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678-44FA-AEC7-659A1BC4A4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5331456"/>
        <c:axId val="75332992"/>
      </c:barChart>
      <c:lineChart>
        <c:grouping val="standard"/>
        <c:varyColors val="0"/>
        <c:ser>
          <c:idx val="2"/>
          <c:order val="2"/>
          <c:tx>
            <c:strRef>
              <c:f>Pliego!$E$9</c:f>
              <c:strCache>
                <c:ptCount val="1"/>
                <c:pt idx="0">
                  <c:v>Devengado</c:v>
                </c:pt>
              </c:strCache>
            </c:strRef>
          </c:tx>
          <c:marker>
            <c:symbol val="none"/>
          </c:marker>
          <c:dLbls>
            <c:dLbl>
              <c:idx val="0"/>
              <c:layout>
                <c:manualLayout>
                  <c:x val="7.8715064379521818E-3"/>
                  <c:y val="8.8919562303706817E-2"/>
                </c:manualLayout>
              </c:layout>
              <c:spPr/>
              <c:txPr>
                <a:bodyPr/>
                <a:lstStyle/>
                <a:p>
                  <a:pPr>
                    <a:defRPr sz="16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0678-44FA-AEC7-659A1BC4A4B4}"/>
                </c:ext>
              </c:extLst>
            </c:dLbl>
            <c:dLbl>
              <c:idx val="1"/>
              <c:layout>
                <c:manualLayout>
                  <c:x val="-9.1834241776109354E-3"/>
                  <c:y val="-5.80699182391554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0678-44FA-AEC7-659A1BC4A4B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Pliego!$B$10:$B$12</c:f>
              <c:strCache>
                <c:ptCount val="3"/>
                <c:pt idx="0">
                  <c:v>GASTOS CORRIENTES</c:v>
                </c:pt>
                <c:pt idx="1">
                  <c:v>GASTOS DE CAPITAL</c:v>
                </c:pt>
                <c:pt idx="2">
                  <c:v>SERVICIO DE DEUDA</c:v>
                </c:pt>
              </c:strCache>
            </c:strRef>
          </c:cat>
          <c:val>
            <c:numRef>
              <c:f>Pliego!$G$10:$G$12</c:f>
              <c:numCache>
                <c:formatCode>0%</c:formatCode>
                <c:ptCount val="3"/>
                <c:pt idx="0">
                  <c:v>0.74147329481751312</c:v>
                </c:pt>
                <c:pt idx="1">
                  <c:v>0.36026928266327485</c:v>
                </c:pt>
                <c:pt idx="2">
                  <c:v>0.58550704318098179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678-44FA-AEC7-659A1BC4A4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5355264"/>
        <c:axId val="75356800"/>
      </c:lineChart>
      <c:catAx>
        <c:axId val="75331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1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75332992"/>
        <c:crosses val="autoZero"/>
        <c:auto val="1"/>
        <c:lblAlgn val="ctr"/>
        <c:lblOffset val="100"/>
        <c:noMultiLvlLbl val="0"/>
      </c:catAx>
      <c:valAx>
        <c:axId val="75332992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75331456"/>
        <c:crosses val="autoZero"/>
        <c:crossBetween val="between"/>
      </c:valAx>
      <c:catAx>
        <c:axId val="753552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5356800"/>
        <c:crosses val="autoZero"/>
        <c:auto val="1"/>
        <c:lblAlgn val="ctr"/>
        <c:lblOffset val="100"/>
        <c:noMultiLvlLbl val="0"/>
      </c:catAx>
      <c:valAx>
        <c:axId val="75356800"/>
        <c:scaling>
          <c:orientation val="minMax"/>
        </c:scaling>
        <c:delete val="0"/>
        <c:axPos val="r"/>
        <c:numFmt formatCode="0%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75355264"/>
        <c:crosses val="max"/>
        <c:crossBetween val="between"/>
      </c:valAx>
      <c:spPr>
        <a:solidFill>
          <a:schemeClr val="bg1">
            <a:lumMod val="95000"/>
          </a:schemeClr>
        </a:solidFill>
      </c:spPr>
    </c:plotArea>
    <c:legend>
      <c:legendPos val="r"/>
      <c:layout>
        <c:manualLayout>
          <c:xMode val="edge"/>
          <c:yMode val="edge"/>
          <c:x val="0.80587740141949715"/>
          <c:y val="0.35869100520850733"/>
          <c:w val="0.10378843177147234"/>
          <c:h val="0.10004373215724272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E"/>
        </a:p>
      </c:txPr>
    </c:legend>
    <c:plotVisOnly val="1"/>
    <c:dispBlanksAs val="gap"/>
    <c:showDLblsOverMax val="0"/>
  </c:chart>
  <c:spPr>
    <a:ln>
      <a:solidFill>
        <a:sysClr val="windowText" lastClr="000000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8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 PLIEGO 445 GOBIERNO REGIONAL DE CAJAMARCA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800" b="1" i="1" u="none" strike="noStrike" baseline="0">
                <a:solidFill>
                  <a:srgbClr val="000000"/>
                </a:solidFill>
                <a:latin typeface="Calibri"/>
                <a:cs typeface="Calibri"/>
              </a:rPr>
              <a:t>EJECUCIÓN PRESUPUESTAL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800" b="1" i="1" u="none" strike="noStrike" baseline="0">
                <a:solidFill>
                  <a:srgbClr val="000000"/>
                </a:solidFill>
                <a:latin typeface="Calibri"/>
                <a:cs typeface="Calibri"/>
              </a:rPr>
              <a:t>ENERO - SEPTIEMBRE 2023 </a:t>
            </a:r>
          </a:p>
        </c:rich>
      </c:tx>
      <c:layout>
        <c:manualLayout>
          <c:xMode val="edge"/>
          <c:yMode val="edge"/>
          <c:x val="0.22184099401367932"/>
          <c:y val="1.986741516904770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5735469534793728"/>
          <c:y val="0.1733371067181359"/>
          <c:w val="0.77363189963075063"/>
          <c:h val="0.71001273517370866"/>
        </c:manualLayout>
      </c:layout>
      <c:barChart>
        <c:barDir val="col"/>
        <c:grouping val="clustered"/>
        <c:varyColors val="0"/>
        <c:ser>
          <c:idx val="0"/>
          <c:order val="0"/>
          <c:spPr>
            <a:ln w="25400"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0E659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6A55-4629-9B86-82A618477CD3}"/>
              </c:ext>
            </c:extLst>
          </c:dPt>
          <c:dPt>
            <c:idx val="1"/>
            <c:invertIfNegative val="0"/>
            <c:bubble3D val="0"/>
            <c:spPr>
              <a:solidFill>
                <a:srgbClr val="FB6E5F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6A55-4629-9B86-82A618477CD3}"/>
              </c:ext>
            </c:extLst>
          </c:dPt>
          <c:dPt>
            <c:idx val="2"/>
            <c:invertIfNegative val="0"/>
            <c:bubble3D val="0"/>
            <c:spPr>
              <a:solidFill>
                <a:srgbClr val="74BA7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6A55-4629-9B86-82A618477CD3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6A55-4629-9B86-82A618477CD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Pliego!$C$6:$F$6</c:f>
              <c:strCache>
                <c:ptCount val="4"/>
                <c:pt idx="0">
                  <c:v>PIA</c:v>
                </c:pt>
                <c:pt idx="1">
                  <c:v>PIM</c:v>
                </c:pt>
                <c:pt idx="2">
                  <c:v>Devengado </c:v>
                </c:pt>
                <c:pt idx="3">
                  <c:v>Saldo</c:v>
                </c:pt>
              </c:strCache>
            </c:strRef>
          </c:cat>
          <c:val>
            <c:numRef>
              <c:f>Pliego!$C$7:$F$7</c:f>
              <c:numCache>
                <c:formatCode>#,##0</c:formatCode>
                <c:ptCount val="4"/>
                <c:pt idx="0">
                  <c:v>2889586900</c:v>
                </c:pt>
                <c:pt idx="1">
                  <c:v>3690089956</c:v>
                </c:pt>
                <c:pt idx="2">
                  <c:v>2327026959</c:v>
                </c:pt>
                <c:pt idx="3">
                  <c:v>1363062997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A55-4629-9B86-82A618477C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4505600"/>
        <c:axId val="134507136"/>
      </c:barChart>
      <c:catAx>
        <c:axId val="1345056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34507136"/>
        <c:crosses val="autoZero"/>
        <c:auto val="1"/>
        <c:lblAlgn val="ctr"/>
        <c:lblOffset val="100"/>
        <c:noMultiLvlLbl val="0"/>
      </c:catAx>
      <c:valAx>
        <c:axId val="134507136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34505600"/>
        <c:crosses val="autoZero"/>
        <c:crossBetween val="between"/>
      </c:valAx>
      <c:spPr>
        <a:solidFill>
          <a:schemeClr val="bg1">
            <a:lumMod val="95000"/>
          </a:schemeClr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82133279532219261"/>
          <c:y val="0.29418354849984352"/>
          <c:w val="0.10938670597209832"/>
          <c:h val="0.15862206771735438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>
      <a:solidFill>
        <a:sysClr val="windowText" lastClr="000000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3" Type="http://schemas.openxmlformats.org/officeDocument/2006/relationships/image" Target="../media/image2.png"/><Relationship Id="rId7" Type="http://schemas.openxmlformats.org/officeDocument/2006/relationships/chart" Target="../charts/chart6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Relationship Id="rId9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4.xml"/><Relationship Id="rId3" Type="http://schemas.openxmlformats.org/officeDocument/2006/relationships/image" Target="../media/image2.png"/><Relationship Id="rId7" Type="http://schemas.openxmlformats.org/officeDocument/2006/relationships/chart" Target="../charts/chart13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6" Type="http://schemas.openxmlformats.org/officeDocument/2006/relationships/chart" Target="../charts/chart12.xml"/><Relationship Id="rId5" Type="http://schemas.openxmlformats.org/officeDocument/2006/relationships/chart" Target="../charts/chart11.xml"/><Relationship Id="rId4" Type="http://schemas.openxmlformats.org/officeDocument/2006/relationships/chart" Target="../charts/chart10.xml"/><Relationship Id="rId9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219075</xdr:colOff>
      <xdr:row>23</xdr:row>
      <xdr:rowOff>381000</xdr:rowOff>
    </xdr:from>
    <xdr:to>
      <xdr:col>19</xdr:col>
      <xdr:colOff>495300</xdr:colOff>
      <xdr:row>40</xdr:row>
      <xdr:rowOff>0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228600</xdr:colOff>
      <xdr:row>1</xdr:row>
      <xdr:rowOff>180975</xdr:rowOff>
    </xdr:from>
    <xdr:to>
      <xdr:col>19</xdr:col>
      <xdr:colOff>514350</xdr:colOff>
      <xdr:row>23</xdr:row>
      <xdr:rowOff>57150</xdr:rowOff>
    </xdr:to>
    <xdr:graphicFrame macro="">
      <xdr:nvGraphicFramePr>
        <xdr:cNvPr id="3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</xdr:col>
      <xdr:colOff>85725</xdr:colOff>
      <xdr:row>0</xdr:row>
      <xdr:rowOff>47625</xdr:rowOff>
    </xdr:from>
    <xdr:to>
      <xdr:col>1</xdr:col>
      <xdr:colOff>685800</xdr:colOff>
      <xdr:row>2</xdr:row>
      <xdr:rowOff>180975</xdr:rowOff>
    </xdr:to>
    <xdr:pic>
      <xdr:nvPicPr>
        <xdr:cNvPr id="4" name="6 Imagen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47625"/>
          <a:ext cx="600075" cy="6096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296616</xdr:colOff>
      <xdr:row>108</xdr:row>
      <xdr:rowOff>137641</xdr:rowOff>
    </xdr:from>
    <xdr:to>
      <xdr:col>16</xdr:col>
      <xdr:colOff>321971</xdr:colOff>
      <xdr:row>128</xdr:row>
      <xdr:rowOff>268308</xdr:rowOff>
    </xdr:to>
    <xdr:graphicFrame macro="">
      <xdr:nvGraphicFramePr>
        <xdr:cNvPr id="5" name="8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457199</xdr:colOff>
      <xdr:row>130</xdr:row>
      <xdr:rowOff>66675</xdr:rowOff>
    </xdr:from>
    <xdr:to>
      <xdr:col>16</xdr:col>
      <xdr:colOff>348803</xdr:colOff>
      <xdr:row>159</xdr:row>
      <xdr:rowOff>0</xdr:rowOff>
    </xdr:to>
    <xdr:graphicFrame macro="">
      <xdr:nvGraphicFramePr>
        <xdr:cNvPr id="6" name="10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266700</xdr:colOff>
      <xdr:row>40</xdr:row>
      <xdr:rowOff>0</xdr:rowOff>
    </xdr:from>
    <xdr:to>
      <xdr:col>23</xdr:col>
      <xdr:colOff>219075</xdr:colOff>
      <xdr:row>59</xdr:row>
      <xdr:rowOff>26831</xdr:rowOff>
    </xdr:to>
    <xdr:graphicFrame macro="">
      <xdr:nvGraphicFramePr>
        <xdr:cNvPr id="7" name="1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</xdr:col>
      <xdr:colOff>295275</xdr:colOff>
      <xdr:row>81</xdr:row>
      <xdr:rowOff>0</xdr:rowOff>
    </xdr:from>
    <xdr:to>
      <xdr:col>25</xdr:col>
      <xdr:colOff>120739</xdr:colOff>
      <xdr:row>104</xdr:row>
      <xdr:rowOff>160986</xdr:rowOff>
    </xdr:to>
    <xdr:graphicFrame macro="">
      <xdr:nvGraphicFramePr>
        <xdr:cNvPr id="8" name="1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7</xdr:col>
      <xdr:colOff>477457</xdr:colOff>
      <xdr:row>59</xdr:row>
      <xdr:rowOff>187817</xdr:rowOff>
    </xdr:from>
    <xdr:to>
      <xdr:col>23</xdr:col>
      <xdr:colOff>439357</xdr:colOff>
      <xdr:row>79</xdr:row>
      <xdr:rowOff>201233</xdr:rowOff>
    </xdr:to>
    <xdr:graphicFrame macro="">
      <xdr:nvGraphicFramePr>
        <xdr:cNvPr id="9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5</xdr:col>
      <xdr:colOff>1153732</xdr:colOff>
      <xdr:row>0</xdr:row>
      <xdr:rowOff>201233</xdr:rowOff>
    </xdr:from>
    <xdr:to>
      <xdr:col>7</xdr:col>
      <xdr:colOff>0</xdr:colOff>
      <xdr:row>4</xdr:row>
      <xdr:rowOff>0</xdr:rowOff>
    </xdr:to>
    <xdr:pic>
      <xdr:nvPicPr>
        <xdr:cNvPr id="10" name="Imagen 9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10154857" y="201233"/>
          <a:ext cx="846518" cy="617917"/>
        </a:xfrm>
        <a:prstGeom prst="rect">
          <a:avLst/>
        </a:prstGeom>
      </xdr:spPr>
    </xdr:pic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0.88248</cdr:x>
      <cdr:y>0.02068</cdr:y>
    </cdr:from>
    <cdr:to>
      <cdr:x>0.96978</cdr:x>
      <cdr:y>0.10694</cdr:y>
    </cdr:to>
    <cdr:pic>
      <cdr:nvPicPr>
        <cdr:cNvPr id="3" name="Imagen 2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8542806" y="144709"/>
          <a:ext cx="845176" cy="603697"/>
        </a:xfrm>
        <a:prstGeom xmlns:a="http://schemas.openxmlformats.org/drawingml/2006/main" prst="rect">
          <a:avLst/>
        </a:prstGeom>
      </cdr:spPr>
    </cdr:pic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0.88161</cdr:x>
      <cdr:y>0.02162</cdr:y>
    </cdr:from>
    <cdr:to>
      <cdr:x>0.96883</cdr:x>
      <cdr:y>0.121</cdr:y>
    </cdr:to>
    <cdr:pic>
      <cdr:nvPicPr>
        <cdr:cNvPr id="4" name="Imagen 3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8542807" y="131293"/>
          <a:ext cx="845176" cy="603697"/>
        </a:xfrm>
        <a:prstGeom xmlns:a="http://schemas.openxmlformats.org/drawingml/2006/main" prst="rect">
          <a:avLst/>
        </a:prstGeom>
      </cdr:spPr>
    </cdr:pic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0.89532</cdr:x>
      <cdr:y>0.02351</cdr:y>
    </cdr:from>
    <cdr:to>
      <cdr:x>0.97468</cdr:x>
      <cdr:y>0.12161</cdr:y>
    </cdr:to>
    <cdr:pic>
      <cdr:nvPicPr>
        <cdr:cNvPr id="3" name="Imagen 2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9535554" y="144709"/>
          <a:ext cx="845176" cy="603697"/>
        </a:xfrm>
        <a:prstGeom xmlns:a="http://schemas.openxmlformats.org/drawingml/2006/main" prst="rect">
          <a:avLst/>
        </a:prstGeom>
      </cdr:spPr>
    </cdr:pic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0.90288</cdr:x>
      <cdr:y>0.02271</cdr:y>
    </cdr:from>
    <cdr:to>
      <cdr:x>0.98325</cdr:x>
      <cdr:y>0.10941</cdr:y>
    </cdr:to>
    <cdr:pic>
      <cdr:nvPicPr>
        <cdr:cNvPr id="3" name="Imagen 2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9495307" y="158123"/>
          <a:ext cx="845176" cy="603697"/>
        </a:xfrm>
        <a:prstGeom xmlns:a="http://schemas.openxmlformats.org/drawingml/2006/main" prst="rect">
          <a:avLst/>
        </a:prstGeom>
      </cdr:spPr>
    </cdr:pic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0.9204</cdr:x>
      <cdr:y>0.00996</cdr:y>
    </cdr:from>
    <cdr:to>
      <cdr:x>0.98848</cdr:x>
      <cdr:y>0.0675</cdr:y>
    </cdr:to>
    <cdr:pic>
      <cdr:nvPicPr>
        <cdr:cNvPr id="3" name="Imagen 2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11427138" y="104462"/>
          <a:ext cx="845176" cy="603697"/>
        </a:xfrm>
        <a:prstGeom xmlns:a="http://schemas.openxmlformats.org/drawingml/2006/main" prst="rect">
          <a:avLst/>
        </a:prstGeom>
      </cdr:spPr>
    </cdr:pic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0.92213</cdr:x>
      <cdr:y>0.01261</cdr:y>
    </cdr:from>
    <cdr:to>
      <cdr:x>0.9833</cdr:x>
      <cdr:y>0.0772</cdr:y>
    </cdr:to>
    <cdr:pic>
      <cdr:nvPicPr>
        <cdr:cNvPr id="3" name="Imagen 2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12741856" y="117878"/>
          <a:ext cx="845176" cy="603697"/>
        </a:xfrm>
        <a:prstGeom xmlns:a="http://schemas.openxmlformats.org/drawingml/2006/main" prst="rect">
          <a:avLst/>
        </a:prstGeom>
      </cdr:spPr>
    </cdr:pic>
  </cdr:relSizeAnchor>
</c:userShapes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0.91106</cdr:x>
      <cdr:y>0.01356</cdr:y>
    </cdr:from>
    <cdr:to>
      <cdr:x>0.97908</cdr:x>
      <cdr:y>0.07593</cdr:y>
    </cdr:to>
    <cdr:pic>
      <cdr:nvPicPr>
        <cdr:cNvPr id="2" name="Imagen 1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11319814" y="131293"/>
          <a:ext cx="845176" cy="603697"/>
        </a:xfrm>
        <a:prstGeom xmlns:a="http://schemas.openxmlformats.org/drawingml/2006/main" prst="rect">
          <a:avLst/>
        </a:prstGeom>
      </cdr:spPr>
    </cdr:pic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0.88248</cdr:x>
      <cdr:y>0.02068</cdr:y>
    </cdr:from>
    <cdr:to>
      <cdr:x>0.96978</cdr:x>
      <cdr:y>0.14597</cdr:y>
    </cdr:to>
    <cdr:pic>
      <cdr:nvPicPr>
        <cdr:cNvPr id="3" name="Imagen 2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8542835" y="109475"/>
          <a:ext cx="845107" cy="663258"/>
        </a:xfrm>
        <a:prstGeom xmlns:a="http://schemas.openxmlformats.org/drawingml/2006/main" prst="rect">
          <a:avLst/>
        </a:prstGeom>
      </cdr:spPr>
    </cdr:pic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0.88161</cdr:x>
      <cdr:y>0.02162</cdr:y>
    </cdr:from>
    <cdr:to>
      <cdr:x>0.96883</cdr:x>
      <cdr:y>0.121</cdr:y>
    </cdr:to>
    <cdr:pic>
      <cdr:nvPicPr>
        <cdr:cNvPr id="4" name="Imagen 3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8542807" y="131293"/>
          <a:ext cx="845176" cy="603697"/>
        </a:xfrm>
        <a:prstGeom xmlns:a="http://schemas.openxmlformats.org/drawingml/2006/main" prst="rect">
          <a:avLst/>
        </a:prstGeom>
      </cdr:spPr>
    </cdr:pic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0.89532</cdr:x>
      <cdr:y>0.02351</cdr:y>
    </cdr:from>
    <cdr:to>
      <cdr:x>0.97468</cdr:x>
      <cdr:y>0.12161</cdr:y>
    </cdr:to>
    <cdr:pic>
      <cdr:nvPicPr>
        <cdr:cNvPr id="3" name="Imagen 2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9535554" y="144709"/>
          <a:ext cx="845176" cy="603697"/>
        </a:xfrm>
        <a:prstGeom xmlns:a="http://schemas.openxmlformats.org/drawingml/2006/main" prst="rect">
          <a:avLst/>
        </a:prstGeom>
      </cdr:spPr>
    </cdr:pic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0.90288</cdr:x>
      <cdr:y>0.02271</cdr:y>
    </cdr:from>
    <cdr:to>
      <cdr:x>0.98325</cdr:x>
      <cdr:y>0.10941</cdr:y>
    </cdr:to>
    <cdr:pic>
      <cdr:nvPicPr>
        <cdr:cNvPr id="3" name="Imagen 2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9495307" y="158123"/>
          <a:ext cx="845176" cy="603697"/>
        </a:xfrm>
        <a:prstGeom xmlns:a="http://schemas.openxmlformats.org/drawingml/2006/main" prst="rect">
          <a:avLst/>
        </a:prstGeom>
      </cdr:spPr>
    </cdr:pic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0.9204</cdr:x>
      <cdr:y>0.00996</cdr:y>
    </cdr:from>
    <cdr:to>
      <cdr:x>0.98848</cdr:x>
      <cdr:y>0.12354</cdr:y>
    </cdr:to>
    <cdr:pic>
      <cdr:nvPicPr>
        <cdr:cNvPr id="3" name="Imagen 2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11427105" y="57322"/>
          <a:ext cx="845238" cy="653699"/>
        </a:xfrm>
        <a:prstGeom xmlns:a="http://schemas.openxmlformats.org/drawingml/2006/main" prst="rect">
          <a:avLst/>
        </a:prstGeom>
      </cdr:spPr>
    </cdr:pic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0.92213</cdr:x>
      <cdr:y>0.01261</cdr:y>
    </cdr:from>
    <cdr:to>
      <cdr:x>0.9833</cdr:x>
      <cdr:y>0.0772</cdr:y>
    </cdr:to>
    <cdr:pic>
      <cdr:nvPicPr>
        <cdr:cNvPr id="3" name="Imagen 2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12741856" y="117878"/>
          <a:ext cx="845176" cy="603697"/>
        </a:xfrm>
        <a:prstGeom xmlns:a="http://schemas.openxmlformats.org/drawingml/2006/main" prst="rect">
          <a:avLst/>
        </a:prstGeom>
      </cdr:spPr>
    </cdr:pic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0.91106</cdr:x>
      <cdr:y>0.01356</cdr:y>
    </cdr:from>
    <cdr:to>
      <cdr:x>0.97908</cdr:x>
      <cdr:y>0.10385</cdr:y>
    </cdr:to>
    <cdr:pic>
      <cdr:nvPicPr>
        <cdr:cNvPr id="2" name="Imagen 1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11319823" y="97235"/>
          <a:ext cx="845141" cy="647459"/>
        </a:xfrm>
        <a:prstGeom xmlns:a="http://schemas.openxmlformats.org/drawingml/2006/main" prst="rect">
          <a:avLst/>
        </a:prstGeom>
      </cdr:spPr>
    </cdr:pic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219075</xdr:colOff>
      <xdr:row>23</xdr:row>
      <xdr:rowOff>381000</xdr:rowOff>
    </xdr:from>
    <xdr:to>
      <xdr:col>19</xdr:col>
      <xdr:colOff>495300</xdr:colOff>
      <xdr:row>45</xdr:row>
      <xdr:rowOff>161925</xdr:rowOff>
    </xdr:to>
    <xdr:graphicFrame macro="">
      <xdr:nvGraphicFramePr>
        <xdr:cNvPr id="1610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228600</xdr:colOff>
      <xdr:row>1</xdr:row>
      <xdr:rowOff>180975</xdr:rowOff>
    </xdr:from>
    <xdr:to>
      <xdr:col>19</xdr:col>
      <xdr:colOff>514350</xdr:colOff>
      <xdr:row>23</xdr:row>
      <xdr:rowOff>57150</xdr:rowOff>
    </xdr:to>
    <xdr:graphicFrame macro="">
      <xdr:nvGraphicFramePr>
        <xdr:cNvPr id="1611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</xdr:col>
      <xdr:colOff>85725</xdr:colOff>
      <xdr:row>0</xdr:row>
      <xdr:rowOff>47625</xdr:rowOff>
    </xdr:from>
    <xdr:to>
      <xdr:col>1</xdr:col>
      <xdr:colOff>685800</xdr:colOff>
      <xdr:row>2</xdr:row>
      <xdr:rowOff>180975</xdr:rowOff>
    </xdr:to>
    <xdr:pic>
      <xdr:nvPicPr>
        <xdr:cNvPr id="1613" name="6 Imagen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47625"/>
          <a:ext cx="600075" cy="6096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296616</xdr:colOff>
      <xdr:row>153</xdr:row>
      <xdr:rowOff>137641</xdr:rowOff>
    </xdr:from>
    <xdr:to>
      <xdr:col>16</xdr:col>
      <xdr:colOff>321971</xdr:colOff>
      <xdr:row>173</xdr:row>
      <xdr:rowOff>268308</xdr:rowOff>
    </xdr:to>
    <xdr:graphicFrame macro="">
      <xdr:nvGraphicFramePr>
        <xdr:cNvPr id="1614" name="8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457199</xdr:colOff>
      <xdr:row>175</xdr:row>
      <xdr:rowOff>66675</xdr:rowOff>
    </xdr:from>
    <xdr:to>
      <xdr:col>16</xdr:col>
      <xdr:colOff>348803</xdr:colOff>
      <xdr:row>204</xdr:row>
      <xdr:rowOff>0</xdr:rowOff>
    </xdr:to>
    <xdr:graphicFrame macro="">
      <xdr:nvGraphicFramePr>
        <xdr:cNvPr id="1615" name="10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266700</xdr:colOff>
      <xdr:row>46</xdr:row>
      <xdr:rowOff>161925</xdr:rowOff>
    </xdr:from>
    <xdr:to>
      <xdr:col>23</xdr:col>
      <xdr:colOff>219075</xdr:colOff>
      <xdr:row>80</xdr:row>
      <xdr:rowOff>161925</xdr:rowOff>
    </xdr:to>
    <xdr:graphicFrame macro="">
      <xdr:nvGraphicFramePr>
        <xdr:cNvPr id="1616" name="1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</xdr:col>
      <xdr:colOff>295275</xdr:colOff>
      <xdr:row>114</xdr:row>
      <xdr:rowOff>285750</xdr:rowOff>
    </xdr:from>
    <xdr:to>
      <xdr:col>25</xdr:col>
      <xdr:colOff>120739</xdr:colOff>
      <xdr:row>144</xdr:row>
      <xdr:rowOff>160986</xdr:rowOff>
    </xdr:to>
    <xdr:graphicFrame macro="">
      <xdr:nvGraphicFramePr>
        <xdr:cNvPr id="1617" name="1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7</xdr:col>
      <xdr:colOff>276225</xdr:colOff>
      <xdr:row>82</xdr:row>
      <xdr:rowOff>180975</xdr:rowOff>
    </xdr:from>
    <xdr:to>
      <xdr:col>23</xdr:col>
      <xdr:colOff>238125</xdr:colOff>
      <xdr:row>113</xdr:row>
      <xdr:rowOff>295275</xdr:rowOff>
    </xdr:to>
    <xdr:graphicFrame macro="">
      <xdr:nvGraphicFramePr>
        <xdr:cNvPr id="1618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5</xdr:col>
      <xdr:colOff>1153732</xdr:colOff>
      <xdr:row>0</xdr:row>
      <xdr:rowOff>201233</xdr:rowOff>
    </xdr:from>
    <xdr:to>
      <xdr:col>7</xdr:col>
      <xdr:colOff>0</xdr:colOff>
      <xdr:row>4</xdr:row>
      <xdr:rowOff>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10155528" y="201233"/>
          <a:ext cx="845176" cy="6036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59"/>
  <sheetViews>
    <sheetView showGridLines="0" tabSelected="1" topLeftCell="B1" zoomScale="71" zoomScaleNormal="71" workbookViewId="0">
      <selection activeCell="S140" sqref="S140"/>
    </sheetView>
  </sheetViews>
  <sheetFormatPr baseColWidth="10" defaultRowHeight="15" x14ac:dyDescent="0.2"/>
  <cols>
    <col min="1" max="1" width="2.28515625" style="102" customWidth="1"/>
    <col min="2" max="2" width="71.140625" style="102" customWidth="1"/>
    <col min="3" max="3" width="18.85546875" style="162" customWidth="1"/>
    <col min="4" max="4" width="20" style="162" customWidth="1"/>
    <col min="5" max="5" width="22.7109375" style="162" customWidth="1"/>
    <col min="6" max="6" width="17.42578125" style="162" customWidth="1"/>
    <col min="7" max="7" width="12.5703125" style="163" customWidth="1"/>
    <col min="8" max="13" width="11.42578125" style="102"/>
    <col min="14" max="14" width="13.42578125" style="102" customWidth="1"/>
    <col min="15" max="15" width="21" style="102" customWidth="1"/>
    <col min="16" max="16" width="3.42578125" style="102" customWidth="1"/>
    <col min="17" max="16384" width="11.42578125" style="102"/>
  </cols>
  <sheetData>
    <row r="1" spans="1:20" ht="18" customHeight="1" x14ac:dyDescent="0.2">
      <c r="B1" s="94" t="s">
        <v>0</v>
      </c>
      <c r="C1" s="94"/>
      <c r="D1" s="94"/>
      <c r="E1" s="94"/>
      <c r="F1" s="94"/>
      <c r="G1" s="94"/>
      <c r="H1" s="103"/>
    </row>
    <row r="2" spans="1:20" ht="19.5" customHeight="1" x14ac:dyDescent="0.2">
      <c r="B2" s="94" t="s">
        <v>1</v>
      </c>
      <c r="C2" s="94"/>
      <c r="D2" s="94"/>
      <c r="E2" s="94"/>
      <c r="F2" s="94"/>
      <c r="G2" s="94"/>
      <c r="H2" s="103"/>
    </row>
    <row r="3" spans="1:20" ht="19.5" customHeight="1" x14ac:dyDescent="0.2">
      <c r="B3" s="94" t="s">
        <v>2</v>
      </c>
      <c r="C3" s="94"/>
      <c r="D3" s="94"/>
      <c r="E3" s="94"/>
      <c r="F3" s="94"/>
      <c r="G3" s="94"/>
      <c r="H3" s="103"/>
    </row>
    <row r="4" spans="1:20" ht="7.5" customHeight="1" x14ac:dyDescent="0.2">
      <c r="B4" s="104"/>
      <c r="C4" s="105"/>
      <c r="D4" s="105"/>
      <c r="E4" s="105"/>
      <c r="F4" s="105"/>
      <c r="G4" s="106"/>
    </row>
    <row r="5" spans="1:20" ht="25.5" customHeight="1" x14ac:dyDescent="0.2">
      <c r="A5" s="107"/>
      <c r="B5" s="108" t="s">
        <v>74</v>
      </c>
      <c r="C5" s="108"/>
      <c r="D5" s="108"/>
      <c r="E5" s="108"/>
      <c r="F5" s="108"/>
      <c r="G5" s="108"/>
    </row>
    <row r="6" spans="1:20" ht="40.5" customHeight="1" x14ac:dyDescent="0.2">
      <c r="A6" s="107"/>
      <c r="B6" s="109" t="s">
        <v>118</v>
      </c>
      <c r="C6" s="110" t="s">
        <v>4</v>
      </c>
      <c r="D6" s="110" t="s">
        <v>5</v>
      </c>
      <c r="E6" s="110" t="s">
        <v>6</v>
      </c>
      <c r="F6" s="110" t="s">
        <v>47</v>
      </c>
      <c r="G6" s="111" t="s">
        <v>7</v>
      </c>
      <c r="S6" s="112"/>
      <c r="T6" s="112"/>
    </row>
    <row r="7" spans="1:20" s="112" customFormat="1" ht="21.75" customHeight="1" x14ac:dyDescent="0.2">
      <c r="A7" s="107"/>
      <c r="B7" s="109"/>
      <c r="C7" s="113">
        <f>SUM(C10:C12)</f>
        <v>72318012</v>
      </c>
      <c r="D7" s="113">
        <f>SUM(D10:D12)</f>
        <v>71552020</v>
      </c>
      <c r="E7" s="113">
        <f>SUM(E10:E12)</f>
        <v>39011029</v>
      </c>
      <c r="F7" s="113">
        <f t="shared" ref="F7" si="0">SUM(F10:F12)</f>
        <v>32540991</v>
      </c>
      <c r="G7" s="114">
        <f>E7/D7</f>
        <v>0.54521212678551911</v>
      </c>
      <c r="S7" s="115"/>
    </row>
    <row r="8" spans="1:20" s="112" customFormat="1" hidden="1" x14ac:dyDescent="0.2">
      <c r="A8" s="107"/>
      <c r="B8" s="116"/>
      <c r="C8" s="116"/>
      <c r="D8" s="116"/>
      <c r="E8" s="116"/>
      <c r="F8" s="116"/>
      <c r="G8" s="116"/>
    </row>
    <row r="9" spans="1:20" s="112" customFormat="1" ht="31.5" customHeight="1" x14ac:dyDescent="0.2">
      <c r="A9" s="107"/>
      <c r="B9" s="117" t="s">
        <v>8</v>
      </c>
      <c r="C9" s="117" t="s">
        <v>4</v>
      </c>
      <c r="D9" s="117" t="s">
        <v>5</v>
      </c>
      <c r="E9" s="117" t="s">
        <v>48</v>
      </c>
      <c r="F9" s="117" t="s">
        <v>47</v>
      </c>
      <c r="G9" s="118" t="s">
        <v>7</v>
      </c>
    </row>
    <row r="10" spans="1:20" s="112" customFormat="1" ht="26.25" customHeight="1" thickBot="1" x14ac:dyDescent="0.25">
      <c r="A10" s="107"/>
      <c r="B10" s="119" t="s">
        <v>9</v>
      </c>
      <c r="C10" s="120">
        <v>35551157</v>
      </c>
      <c r="D10" s="120">
        <v>54110639</v>
      </c>
      <c r="E10" s="120">
        <v>28244170</v>
      </c>
      <c r="F10" s="120">
        <f>+D10-E10</f>
        <v>25866469</v>
      </c>
      <c r="G10" s="121">
        <f>E10/D10</f>
        <v>0.52197073481242751</v>
      </c>
    </row>
    <row r="11" spans="1:20" s="112" customFormat="1" ht="26.25" customHeight="1" thickBot="1" x14ac:dyDescent="0.25">
      <c r="A11" s="107"/>
      <c r="B11" s="119" t="s">
        <v>10</v>
      </c>
      <c r="C11" s="122">
        <v>11573940</v>
      </c>
      <c r="D11" s="122">
        <v>4742660</v>
      </c>
      <c r="E11" s="122">
        <v>1797092</v>
      </c>
      <c r="F11" s="120">
        <f t="shared" ref="F11:F12" si="1">+D11-E11</f>
        <v>2945568</v>
      </c>
      <c r="G11" s="121">
        <f>E11/D11</f>
        <v>0.37892069007687668</v>
      </c>
    </row>
    <row r="12" spans="1:20" s="112" customFormat="1" ht="26.25" customHeight="1" thickBot="1" x14ac:dyDescent="0.25">
      <c r="A12" s="107"/>
      <c r="B12" s="119" t="s">
        <v>11</v>
      </c>
      <c r="C12" s="122">
        <v>25192915</v>
      </c>
      <c r="D12" s="122">
        <v>12698721</v>
      </c>
      <c r="E12" s="122">
        <v>8969767</v>
      </c>
      <c r="F12" s="120">
        <f t="shared" si="1"/>
        <v>3728954</v>
      </c>
      <c r="G12" s="121">
        <f>E12/D12</f>
        <v>0.70635200190633374</v>
      </c>
    </row>
    <row r="13" spans="1:20" s="112" customFormat="1" ht="12.75" customHeight="1" x14ac:dyDescent="0.2">
      <c r="A13" s="123"/>
      <c r="B13" s="124"/>
      <c r="C13" s="125"/>
      <c r="D13" s="125"/>
      <c r="E13" s="125"/>
      <c r="F13" s="125"/>
      <c r="G13" s="126"/>
    </row>
    <row r="14" spans="1:20" s="112" customFormat="1" ht="39" customHeight="1" x14ac:dyDescent="0.2">
      <c r="A14" s="107"/>
      <c r="B14" s="127" t="s">
        <v>118</v>
      </c>
      <c r="C14" s="128">
        <f>SUM(C17:C21)</f>
        <v>72318012</v>
      </c>
      <c r="D14" s="128">
        <f t="shared" ref="D14:F14" si="2">SUM(D17:D21)</f>
        <v>71552020</v>
      </c>
      <c r="E14" s="128">
        <f t="shared" si="2"/>
        <v>39011030</v>
      </c>
      <c r="F14" s="128">
        <f t="shared" si="2"/>
        <v>32540990</v>
      </c>
      <c r="G14" s="129">
        <f>E14/D14</f>
        <v>0.54521214076136493</v>
      </c>
    </row>
    <row r="15" spans="1:20" s="112" customFormat="1" ht="13.5" customHeight="1" x14ac:dyDescent="0.2">
      <c r="A15" s="107"/>
      <c r="B15" s="101" t="s">
        <v>29</v>
      </c>
      <c r="C15" s="130" t="s">
        <v>4</v>
      </c>
      <c r="D15" s="130" t="s">
        <v>5</v>
      </c>
      <c r="E15" s="130" t="s">
        <v>6</v>
      </c>
      <c r="F15" s="130" t="s">
        <v>47</v>
      </c>
      <c r="G15" s="101" t="s">
        <v>7</v>
      </c>
    </row>
    <row r="16" spans="1:20" s="112" customFormat="1" ht="15.75" customHeight="1" thickBot="1" x14ac:dyDescent="0.25">
      <c r="A16" s="107"/>
      <c r="B16" s="101"/>
      <c r="C16" s="130"/>
      <c r="D16" s="130"/>
      <c r="E16" s="130"/>
      <c r="F16" s="130"/>
      <c r="G16" s="101"/>
    </row>
    <row r="17" spans="1:7" s="112" customFormat="1" ht="24.75" customHeight="1" thickBot="1" x14ac:dyDescent="0.25">
      <c r="A17" s="131"/>
      <c r="B17" s="132" t="s">
        <v>22</v>
      </c>
      <c r="C17" s="133">
        <v>40788921</v>
      </c>
      <c r="D17" s="133">
        <v>39237761</v>
      </c>
      <c r="E17" s="133">
        <v>23766998</v>
      </c>
      <c r="F17" s="120">
        <f>+D17-E17</f>
        <v>15470763</v>
      </c>
      <c r="G17" s="121">
        <f>E17/D17</f>
        <v>0.60571748729495545</v>
      </c>
    </row>
    <row r="18" spans="1:7" s="112" customFormat="1" ht="24.75" customHeight="1" thickBot="1" x14ac:dyDescent="0.25">
      <c r="A18" s="131"/>
      <c r="B18" s="132" t="s">
        <v>25</v>
      </c>
      <c r="C18" s="122">
        <v>1660534</v>
      </c>
      <c r="D18" s="122">
        <v>4062834</v>
      </c>
      <c r="E18" s="122">
        <v>1470370</v>
      </c>
      <c r="F18" s="120">
        <f t="shared" ref="F18:F20" si="3">+D18-E18</f>
        <v>2592464</v>
      </c>
      <c r="G18" s="121">
        <f>E18/D18</f>
        <v>0.36190747640686277</v>
      </c>
    </row>
    <row r="19" spans="1:7" s="112" customFormat="1" ht="24.75" customHeight="1" thickBot="1" x14ac:dyDescent="0.25">
      <c r="A19" s="131"/>
      <c r="B19" s="132" t="s">
        <v>23</v>
      </c>
      <c r="C19" s="134">
        <v>0</v>
      </c>
      <c r="D19" s="122">
        <v>2490310</v>
      </c>
      <c r="E19" s="122">
        <v>1031063</v>
      </c>
      <c r="F19" s="120">
        <f t="shared" si="3"/>
        <v>1459247</v>
      </c>
      <c r="G19" s="121">
        <f>E19/D19</f>
        <v>0.41402998020326787</v>
      </c>
    </row>
    <row r="20" spans="1:7" s="112" customFormat="1" ht="24.75" customHeight="1" thickBot="1" x14ac:dyDescent="0.25">
      <c r="A20" s="131"/>
      <c r="B20" s="132" t="s">
        <v>24</v>
      </c>
      <c r="C20" s="122">
        <v>29868557</v>
      </c>
      <c r="D20" s="122">
        <v>25761115</v>
      </c>
      <c r="E20" s="122">
        <v>12742599</v>
      </c>
      <c r="F20" s="120">
        <f t="shared" si="3"/>
        <v>13018516</v>
      </c>
      <c r="G20" s="121">
        <f>E20/D20</f>
        <v>0.49464469996737331</v>
      </c>
    </row>
    <row r="21" spans="1:7" s="112" customFormat="1" ht="24.75" customHeight="1" thickBot="1" x14ac:dyDescent="0.25">
      <c r="A21" s="131"/>
      <c r="B21" s="135"/>
      <c r="C21" s="122"/>
      <c r="D21" s="122"/>
      <c r="E21" s="122"/>
      <c r="F21" s="120"/>
      <c r="G21" s="121"/>
    </row>
    <row r="22" spans="1:7" s="112" customFormat="1" ht="20.25" customHeight="1" x14ac:dyDescent="0.2">
      <c r="A22" s="123"/>
      <c r="B22" s="124"/>
      <c r="C22" s="125"/>
      <c r="D22" s="125"/>
      <c r="E22" s="125"/>
      <c r="F22" s="125"/>
      <c r="G22" s="126"/>
    </row>
    <row r="23" spans="1:7" s="112" customFormat="1" ht="21" customHeight="1" x14ac:dyDescent="0.2">
      <c r="A23" s="107"/>
      <c r="B23" s="96" t="s">
        <v>12</v>
      </c>
      <c r="C23" s="96"/>
      <c r="D23" s="96"/>
      <c r="E23" s="96"/>
      <c r="F23" s="96"/>
      <c r="G23" s="96"/>
    </row>
    <row r="24" spans="1:7" s="112" customFormat="1" ht="30.75" customHeight="1" x14ac:dyDescent="0.2">
      <c r="A24" s="107"/>
      <c r="B24" s="136" t="s">
        <v>43</v>
      </c>
      <c r="C24" s="136" t="s">
        <v>4</v>
      </c>
      <c r="D24" s="136" t="s">
        <v>5</v>
      </c>
      <c r="E24" s="136" t="s">
        <v>48</v>
      </c>
      <c r="F24" s="136" t="s">
        <v>47</v>
      </c>
      <c r="G24" s="137" t="s">
        <v>7</v>
      </c>
    </row>
    <row r="25" spans="1:7" s="112" customFormat="1" ht="27.75" customHeight="1" thickBot="1" x14ac:dyDescent="0.3">
      <c r="A25" s="138"/>
      <c r="B25" s="139" t="s">
        <v>9</v>
      </c>
      <c r="C25" s="140">
        <f>SUM(C26:C30)</f>
        <v>35551157</v>
      </c>
      <c r="D25" s="140">
        <f t="shared" ref="D25:F25" si="4">SUM(D26:D30)</f>
        <v>54110639</v>
      </c>
      <c r="E25" s="140">
        <f t="shared" si="4"/>
        <v>28244170</v>
      </c>
      <c r="F25" s="140">
        <f t="shared" si="4"/>
        <v>25866469</v>
      </c>
      <c r="G25" s="141">
        <f>E25/D25</f>
        <v>0.52197073481242751</v>
      </c>
    </row>
    <row r="26" spans="1:7" s="112" customFormat="1" ht="27.75" customHeight="1" thickBot="1" x14ac:dyDescent="0.25">
      <c r="A26" s="138"/>
      <c r="B26" s="132" t="s">
        <v>110</v>
      </c>
      <c r="C26" s="133">
        <v>9877513</v>
      </c>
      <c r="D26" s="133">
        <v>10891682</v>
      </c>
      <c r="E26" s="133">
        <v>7735093</v>
      </c>
      <c r="F26" s="120">
        <f>+D26-E26</f>
        <v>3156589</v>
      </c>
      <c r="G26" s="142">
        <f t="shared" ref="G26:G35" si="5">E26/D26</f>
        <v>0.71018351435526672</v>
      </c>
    </row>
    <row r="27" spans="1:7" s="112" customFormat="1" ht="27.75" customHeight="1" thickBot="1" x14ac:dyDescent="0.25">
      <c r="A27" s="138"/>
      <c r="B27" s="132" t="s">
        <v>111</v>
      </c>
      <c r="C27" s="122">
        <v>2363992</v>
      </c>
      <c r="D27" s="122">
        <v>1938054</v>
      </c>
      <c r="E27" s="122">
        <v>1709191</v>
      </c>
      <c r="F27" s="120">
        <f t="shared" ref="F27:F30" si="6">+D27-E27</f>
        <v>228863</v>
      </c>
      <c r="G27" s="142">
        <f t="shared" si="5"/>
        <v>0.88191092714650887</v>
      </c>
    </row>
    <row r="28" spans="1:7" s="112" customFormat="1" ht="27.75" customHeight="1" thickBot="1" x14ac:dyDescent="0.25">
      <c r="A28" s="138"/>
      <c r="B28" s="132" t="s">
        <v>112</v>
      </c>
      <c r="C28" s="122">
        <v>23309652</v>
      </c>
      <c r="D28" s="122">
        <v>41092299</v>
      </c>
      <c r="E28" s="122">
        <v>18717055</v>
      </c>
      <c r="F28" s="120">
        <f t="shared" si="6"/>
        <v>22375244</v>
      </c>
      <c r="G28" s="142">
        <f t="shared" si="5"/>
        <v>0.45548814389771669</v>
      </c>
    </row>
    <row r="29" spans="1:7" s="112" customFormat="1" ht="27.75" customHeight="1" thickBot="1" x14ac:dyDescent="0.25">
      <c r="A29" s="138"/>
      <c r="B29" s="132" t="s">
        <v>113</v>
      </c>
      <c r="C29" s="134">
        <v>0</v>
      </c>
      <c r="D29" s="122">
        <v>30735</v>
      </c>
      <c r="E29" s="134">
        <v>0</v>
      </c>
      <c r="F29" s="120">
        <f t="shared" si="6"/>
        <v>30735</v>
      </c>
      <c r="G29" s="142">
        <f t="shared" si="5"/>
        <v>0</v>
      </c>
    </row>
    <row r="30" spans="1:7" s="112" customFormat="1" ht="27.75" customHeight="1" thickBot="1" x14ac:dyDescent="0.25">
      <c r="A30" s="138"/>
      <c r="B30" s="132" t="s">
        <v>114</v>
      </c>
      <c r="C30" s="134">
        <v>0</v>
      </c>
      <c r="D30" s="122">
        <v>157869</v>
      </c>
      <c r="E30" s="122">
        <v>82831</v>
      </c>
      <c r="F30" s="120">
        <f t="shared" si="6"/>
        <v>75038</v>
      </c>
      <c r="G30" s="142">
        <f>E30/D30</f>
        <v>0.5246818564759389</v>
      </c>
    </row>
    <row r="31" spans="1:7" s="112" customFormat="1" ht="27.75" customHeight="1" x14ac:dyDescent="0.25">
      <c r="A31" s="138"/>
      <c r="B31" s="139" t="s">
        <v>10</v>
      </c>
      <c r="C31" s="140">
        <f>SUM(C32:C33)</f>
        <v>11573940</v>
      </c>
      <c r="D31" s="140">
        <f t="shared" ref="D31:F31" si="7">SUM(D32:D33)</f>
        <v>4742660</v>
      </c>
      <c r="E31" s="140">
        <f t="shared" si="7"/>
        <v>1797092</v>
      </c>
      <c r="F31" s="140">
        <f t="shared" si="7"/>
        <v>2945568</v>
      </c>
      <c r="G31" s="141">
        <f t="shared" si="5"/>
        <v>0.37892069007687668</v>
      </c>
    </row>
    <row r="32" spans="1:7" s="112" customFormat="1" ht="27.75" customHeight="1" x14ac:dyDescent="0.25">
      <c r="A32" s="138"/>
      <c r="B32" s="143"/>
      <c r="C32" s="120"/>
      <c r="D32" s="120"/>
      <c r="E32" s="120"/>
      <c r="F32" s="120"/>
      <c r="G32" s="142"/>
    </row>
    <row r="33" spans="1:7" s="112" customFormat="1" ht="27.75" customHeight="1" x14ac:dyDescent="0.25">
      <c r="A33" s="138"/>
      <c r="B33" s="143" t="s">
        <v>116</v>
      </c>
      <c r="C33" s="120">
        <v>11573940</v>
      </c>
      <c r="D33" s="120">
        <v>4742660</v>
      </c>
      <c r="E33" s="120">
        <v>1797092</v>
      </c>
      <c r="F33" s="120">
        <f>+D33-E33</f>
        <v>2945568</v>
      </c>
      <c r="G33" s="142">
        <f t="shared" si="5"/>
        <v>0.37892069007687668</v>
      </c>
    </row>
    <row r="34" spans="1:7" s="112" customFormat="1" ht="27.75" customHeight="1" thickBot="1" x14ac:dyDescent="0.3">
      <c r="A34" s="138"/>
      <c r="B34" s="139" t="s">
        <v>11</v>
      </c>
      <c r="C34" s="144">
        <f>SUM(C35:C35)</f>
        <v>25192915</v>
      </c>
      <c r="D34" s="144">
        <f t="shared" ref="D34:F34" si="8">SUM(D35:D35)</f>
        <v>12698721</v>
      </c>
      <c r="E34" s="144">
        <f t="shared" si="8"/>
        <v>8969767</v>
      </c>
      <c r="F34" s="144">
        <f t="shared" si="8"/>
        <v>3728954</v>
      </c>
      <c r="G34" s="141">
        <f t="shared" si="5"/>
        <v>0.70635200190633374</v>
      </c>
    </row>
    <row r="35" spans="1:7" s="112" customFormat="1" ht="27.75" customHeight="1" thickBot="1" x14ac:dyDescent="0.25">
      <c r="A35" s="107"/>
      <c r="B35" s="145" t="s">
        <v>115</v>
      </c>
      <c r="C35" s="122">
        <v>25192915</v>
      </c>
      <c r="D35" s="122">
        <v>12698721</v>
      </c>
      <c r="E35" s="122">
        <v>8969767</v>
      </c>
      <c r="F35" s="120">
        <f>+D35-E35</f>
        <v>3728954</v>
      </c>
      <c r="G35" s="142">
        <f t="shared" si="5"/>
        <v>0.70635200190633374</v>
      </c>
    </row>
    <row r="36" spans="1:7" s="112" customFormat="1" ht="18" customHeight="1" x14ac:dyDescent="0.25">
      <c r="B36" s="146"/>
      <c r="C36" s="147"/>
      <c r="D36" s="148"/>
      <c r="E36" s="148"/>
      <c r="F36" s="148"/>
      <c r="G36" s="149"/>
    </row>
    <row r="37" spans="1:7" s="112" customFormat="1" ht="23.25" customHeight="1" x14ac:dyDescent="0.25">
      <c r="A37" s="95"/>
      <c r="B37" s="96" t="s">
        <v>40</v>
      </c>
      <c r="C37" s="96"/>
      <c r="D37" s="96"/>
      <c r="E37" s="96"/>
      <c r="F37" s="96"/>
      <c r="G37" s="96"/>
    </row>
    <row r="38" spans="1:7" s="112" customFormat="1" ht="24.75" customHeight="1" x14ac:dyDescent="0.25">
      <c r="B38" s="150" t="s">
        <v>117</v>
      </c>
      <c r="C38" s="151">
        <f>SUM(C40:C40)</f>
        <v>185027934</v>
      </c>
      <c r="D38" s="151">
        <f>SUM(D40:D40)</f>
        <v>339607376</v>
      </c>
      <c r="E38" s="151">
        <f>SUM(E40:E40)</f>
        <v>107041281</v>
      </c>
      <c r="F38" s="151">
        <f>SUM(F40:F40)</f>
        <v>232566095</v>
      </c>
      <c r="G38" s="152">
        <f>E38/D38</f>
        <v>0.31519127252406909</v>
      </c>
    </row>
    <row r="39" spans="1:7" s="112" customFormat="1" ht="24.75" customHeight="1" x14ac:dyDescent="0.25">
      <c r="B39" s="153" t="s">
        <v>20</v>
      </c>
      <c r="C39" s="153" t="s">
        <v>4</v>
      </c>
      <c r="D39" s="153" t="s">
        <v>5</v>
      </c>
      <c r="E39" s="153" t="s">
        <v>6</v>
      </c>
      <c r="F39" s="153" t="s">
        <v>47</v>
      </c>
      <c r="G39" s="153" t="s">
        <v>7</v>
      </c>
    </row>
    <row r="40" spans="1:7" s="112" customFormat="1" ht="24.75" customHeight="1" x14ac:dyDescent="0.25">
      <c r="B40" s="143" t="s">
        <v>75</v>
      </c>
      <c r="C40" s="120">
        <v>185027934</v>
      </c>
      <c r="D40" s="120">
        <v>339607376</v>
      </c>
      <c r="E40" s="120">
        <v>107041281</v>
      </c>
      <c r="F40" s="120">
        <f>+D40-E40</f>
        <v>232566095</v>
      </c>
      <c r="G40" s="154">
        <f>E40/D40</f>
        <v>0.31519127252406909</v>
      </c>
    </row>
    <row r="41" spans="1:7" s="112" customFormat="1" ht="24.75" customHeight="1" x14ac:dyDescent="0.25">
      <c r="B41" s="146"/>
      <c r="C41" s="155"/>
      <c r="D41" s="155"/>
      <c r="E41" s="155"/>
      <c r="F41" s="155"/>
      <c r="G41" s="156"/>
    </row>
    <row r="42" spans="1:7" s="112" customFormat="1" ht="24.75" customHeight="1" x14ac:dyDescent="0.25">
      <c r="B42" s="146"/>
      <c r="C42" s="155"/>
      <c r="D42" s="155"/>
      <c r="E42" s="155"/>
      <c r="F42" s="155"/>
      <c r="G42" s="156"/>
    </row>
    <row r="43" spans="1:7" s="112" customFormat="1" ht="30.75" customHeight="1" x14ac:dyDescent="0.2">
      <c r="B43" s="157"/>
      <c r="C43" s="158"/>
      <c r="D43" s="158"/>
      <c r="E43" s="158"/>
      <c r="F43" s="158"/>
      <c r="G43" s="159"/>
    </row>
    <row r="44" spans="1:7" s="112" customFormat="1" ht="21.75" customHeight="1" x14ac:dyDescent="0.25">
      <c r="B44" s="96" t="s">
        <v>41</v>
      </c>
      <c r="C44" s="96"/>
      <c r="D44" s="96"/>
      <c r="E44" s="96"/>
      <c r="F44" s="96"/>
      <c r="G44" s="96"/>
    </row>
    <row r="45" spans="1:7" s="112" customFormat="1" ht="19.5" customHeight="1" x14ac:dyDescent="0.25">
      <c r="B45" s="150" t="s">
        <v>117</v>
      </c>
      <c r="C45" s="151">
        <f>SUM(C47:C51)</f>
        <v>72318012</v>
      </c>
      <c r="D45" s="151">
        <f t="shared" ref="D45:F45" si="9">SUM(D47:D51)</f>
        <v>71552020</v>
      </c>
      <c r="E45" s="151">
        <f t="shared" si="9"/>
        <v>39011030</v>
      </c>
      <c r="F45" s="151">
        <f t="shared" si="9"/>
        <v>32540990</v>
      </c>
      <c r="G45" s="152">
        <f>E45/D45</f>
        <v>0.54521214076136493</v>
      </c>
    </row>
    <row r="46" spans="1:7" s="112" customFormat="1" ht="27.75" customHeight="1" thickBot="1" x14ac:dyDescent="0.3">
      <c r="B46" s="153" t="s">
        <v>21</v>
      </c>
      <c r="C46" s="153" t="s">
        <v>4</v>
      </c>
      <c r="D46" s="153" t="s">
        <v>5</v>
      </c>
      <c r="E46" s="153" t="s">
        <v>6</v>
      </c>
      <c r="F46" s="153" t="s">
        <v>47</v>
      </c>
      <c r="G46" s="153" t="s">
        <v>7</v>
      </c>
    </row>
    <row r="47" spans="1:7" s="112" customFormat="1" ht="21.75" customHeight="1" thickBot="1" x14ac:dyDescent="0.25">
      <c r="B47" s="145" t="s">
        <v>22</v>
      </c>
      <c r="C47" s="133">
        <v>40788921</v>
      </c>
      <c r="D47" s="133">
        <v>39237761</v>
      </c>
      <c r="E47" s="133">
        <v>23766998</v>
      </c>
      <c r="F47" s="120">
        <f>+D47-E47</f>
        <v>15470763</v>
      </c>
      <c r="G47" s="154">
        <f>E47/D47</f>
        <v>0.60571748729495545</v>
      </c>
    </row>
    <row r="48" spans="1:7" s="112" customFormat="1" ht="21.75" customHeight="1" thickBot="1" x14ac:dyDescent="0.25">
      <c r="B48" s="145" t="s">
        <v>25</v>
      </c>
      <c r="C48" s="122">
        <v>1660534</v>
      </c>
      <c r="D48" s="122">
        <v>4062834</v>
      </c>
      <c r="E48" s="122">
        <v>1470370</v>
      </c>
      <c r="F48" s="120">
        <f t="shared" ref="F48:F50" si="10">+D48-E48</f>
        <v>2592464</v>
      </c>
      <c r="G48" s="154">
        <f>E48/D48</f>
        <v>0.36190747640686277</v>
      </c>
    </row>
    <row r="49" spans="2:11" s="112" customFormat="1" ht="21.75" customHeight="1" thickBot="1" x14ac:dyDescent="0.25">
      <c r="B49" s="145" t="s">
        <v>23</v>
      </c>
      <c r="C49" s="134">
        <v>0</v>
      </c>
      <c r="D49" s="122">
        <v>2490310</v>
      </c>
      <c r="E49" s="122">
        <v>1031063</v>
      </c>
      <c r="F49" s="120">
        <f t="shared" si="10"/>
        <v>1459247</v>
      </c>
      <c r="G49" s="154">
        <f>E49/D49</f>
        <v>0.41402998020326787</v>
      </c>
    </row>
    <row r="50" spans="2:11" s="112" customFormat="1" ht="21.75" customHeight="1" thickBot="1" x14ac:dyDescent="0.25">
      <c r="B50" s="145" t="s">
        <v>24</v>
      </c>
      <c r="C50" s="122">
        <v>29868557</v>
      </c>
      <c r="D50" s="122">
        <v>25761115</v>
      </c>
      <c r="E50" s="122">
        <v>12742599</v>
      </c>
      <c r="F50" s="120">
        <f t="shared" si="10"/>
        <v>13018516</v>
      </c>
      <c r="G50" s="154">
        <f>E50/D50</f>
        <v>0.49464469996737331</v>
      </c>
      <c r="I50" s="160"/>
      <c r="K50" s="160"/>
    </row>
    <row r="51" spans="2:11" s="112" customFormat="1" ht="21.75" customHeight="1" x14ac:dyDescent="0.25">
      <c r="B51" s="161"/>
      <c r="C51" s="120"/>
      <c r="D51" s="120"/>
      <c r="E51" s="120"/>
      <c r="F51" s="120"/>
      <c r="G51" s="154"/>
    </row>
    <row r="52" spans="2:11" s="112" customFormat="1" ht="23.25" customHeight="1" x14ac:dyDescent="0.2">
      <c r="B52" s="102"/>
      <c r="C52" s="162"/>
      <c r="D52" s="162"/>
      <c r="E52" s="162"/>
      <c r="F52" s="162"/>
      <c r="G52" s="163"/>
    </row>
    <row r="53" spans="2:11" s="112" customFormat="1" ht="25.5" customHeight="1" x14ac:dyDescent="0.25">
      <c r="B53" s="96" t="s">
        <v>42</v>
      </c>
      <c r="C53" s="96"/>
      <c r="D53" s="96"/>
      <c r="E53" s="96"/>
      <c r="F53" s="96"/>
      <c r="G53" s="96"/>
    </row>
    <row r="54" spans="2:11" s="112" customFormat="1" ht="19.5" customHeight="1" x14ac:dyDescent="0.25">
      <c r="B54" s="150" t="s">
        <v>117</v>
      </c>
      <c r="C54" s="151">
        <f>SUM(C56:C76)</f>
        <v>72318012</v>
      </c>
      <c r="D54" s="151">
        <f t="shared" ref="D54:F54" si="11">SUM(D56:D76)</f>
        <v>71552020</v>
      </c>
      <c r="E54" s="151">
        <f t="shared" si="11"/>
        <v>39011030</v>
      </c>
      <c r="F54" s="151">
        <f t="shared" si="11"/>
        <v>32540990</v>
      </c>
      <c r="G54" s="152">
        <f>E54/D54</f>
        <v>0.54521214076136493</v>
      </c>
    </row>
    <row r="55" spans="2:11" s="112" customFormat="1" ht="27" customHeight="1" thickBot="1" x14ac:dyDescent="0.3">
      <c r="B55" s="153" t="s">
        <v>26</v>
      </c>
      <c r="C55" s="153" t="s">
        <v>4</v>
      </c>
      <c r="D55" s="153" t="s">
        <v>5</v>
      </c>
      <c r="E55" s="153" t="s">
        <v>6</v>
      </c>
      <c r="F55" s="153" t="s">
        <v>47</v>
      </c>
      <c r="G55" s="153" t="s">
        <v>7</v>
      </c>
    </row>
    <row r="56" spans="2:11" s="112" customFormat="1" ht="24" customHeight="1" thickBot="1" x14ac:dyDescent="0.25">
      <c r="B56" s="145" t="s">
        <v>50</v>
      </c>
      <c r="C56" s="133">
        <v>40709131</v>
      </c>
      <c r="D56" s="133">
        <v>29199960</v>
      </c>
      <c r="E56" s="133">
        <v>18245045</v>
      </c>
      <c r="F56" s="120">
        <f>+D56-E56</f>
        <v>10954915</v>
      </c>
      <c r="G56" s="154">
        <f>E56/D56</f>
        <v>0.62483116415227968</v>
      </c>
    </row>
    <row r="57" spans="2:11" s="112" customFormat="1" ht="24" customHeight="1" thickBot="1" x14ac:dyDescent="0.25">
      <c r="B57" s="145" t="s">
        <v>51</v>
      </c>
      <c r="C57" s="122">
        <v>1838670</v>
      </c>
      <c r="D57" s="122">
        <v>8377887</v>
      </c>
      <c r="E57" s="122">
        <v>2968126</v>
      </c>
      <c r="F57" s="120">
        <f t="shared" ref="F57:F74" si="12">+D57-E57</f>
        <v>5409761</v>
      </c>
      <c r="G57" s="154">
        <f t="shared" ref="G57:G74" si="13">E57/D57</f>
        <v>0.35428097800793923</v>
      </c>
    </row>
    <row r="58" spans="2:11" s="112" customFormat="1" ht="24" customHeight="1" thickBot="1" x14ac:dyDescent="0.25">
      <c r="B58" s="145" t="s">
        <v>52</v>
      </c>
      <c r="C58" s="122">
        <v>433924</v>
      </c>
      <c r="D58" s="122">
        <v>2237765</v>
      </c>
      <c r="E58" s="122">
        <v>854958</v>
      </c>
      <c r="F58" s="120">
        <f t="shared" si="12"/>
        <v>1382807</v>
      </c>
      <c r="G58" s="154">
        <f t="shared" si="13"/>
        <v>0.38205888464606425</v>
      </c>
    </row>
    <row r="59" spans="2:11" s="112" customFormat="1" ht="24" customHeight="1" thickBot="1" x14ac:dyDescent="0.25">
      <c r="B59" s="145" t="s">
        <v>53</v>
      </c>
      <c r="C59" s="122">
        <v>78424</v>
      </c>
      <c r="D59" s="122">
        <v>183045</v>
      </c>
      <c r="E59" s="122">
        <v>90143</v>
      </c>
      <c r="F59" s="120">
        <f t="shared" si="12"/>
        <v>92902</v>
      </c>
      <c r="G59" s="154">
        <f t="shared" si="13"/>
        <v>0.49246360184654048</v>
      </c>
    </row>
    <row r="60" spans="2:11" s="112" customFormat="1" ht="24" customHeight="1" thickBot="1" x14ac:dyDescent="0.25">
      <c r="B60" s="145" t="s">
        <v>54</v>
      </c>
      <c r="C60" s="122">
        <v>68127</v>
      </c>
      <c r="D60" s="122">
        <v>535600</v>
      </c>
      <c r="E60" s="122">
        <v>389047</v>
      </c>
      <c r="F60" s="120">
        <f t="shared" si="12"/>
        <v>146553</v>
      </c>
      <c r="G60" s="154">
        <f t="shared" si="13"/>
        <v>0.72637602688573566</v>
      </c>
    </row>
    <row r="61" spans="2:11" s="112" customFormat="1" ht="24" customHeight="1" thickBot="1" x14ac:dyDescent="0.25">
      <c r="B61" s="145" t="s">
        <v>55</v>
      </c>
      <c r="C61" s="122">
        <v>0</v>
      </c>
      <c r="D61" s="122">
        <v>1127372</v>
      </c>
      <c r="E61" s="122">
        <v>506093</v>
      </c>
      <c r="F61" s="120">
        <f t="shared" si="12"/>
        <v>621279</v>
      </c>
      <c r="G61" s="154">
        <f t="shared" si="13"/>
        <v>0.44891393435352306</v>
      </c>
    </row>
    <row r="62" spans="2:11" s="112" customFormat="1" ht="24" customHeight="1" thickBot="1" x14ac:dyDescent="0.25">
      <c r="B62" s="145" t="s">
        <v>56</v>
      </c>
      <c r="C62" s="122">
        <v>49443</v>
      </c>
      <c r="D62" s="122">
        <v>258980</v>
      </c>
      <c r="E62" s="122">
        <v>147791</v>
      </c>
      <c r="F62" s="120">
        <f t="shared" si="12"/>
        <v>111189</v>
      </c>
      <c r="G62" s="154">
        <f t="shared" si="13"/>
        <v>0.57066568847015209</v>
      </c>
    </row>
    <row r="63" spans="2:11" s="112" customFormat="1" ht="24" customHeight="1" thickBot="1" x14ac:dyDescent="0.25">
      <c r="B63" s="145" t="s">
        <v>57</v>
      </c>
      <c r="C63" s="122">
        <v>1441</v>
      </c>
      <c r="D63" s="122">
        <v>541403</v>
      </c>
      <c r="E63" s="122">
        <v>38728</v>
      </c>
      <c r="F63" s="120">
        <f t="shared" si="12"/>
        <v>502675</v>
      </c>
      <c r="G63" s="154">
        <f t="shared" si="13"/>
        <v>7.1532666054676466E-2</v>
      </c>
    </row>
    <row r="64" spans="2:11" s="112" customFormat="1" ht="24" customHeight="1" thickBot="1" x14ac:dyDescent="0.25">
      <c r="B64" s="145" t="s">
        <v>58</v>
      </c>
      <c r="C64" s="122">
        <v>12030</v>
      </c>
      <c r="D64" s="122">
        <v>879636</v>
      </c>
      <c r="E64" s="122">
        <v>222981</v>
      </c>
      <c r="F64" s="120">
        <f t="shared" si="12"/>
        <v>656655</v>
      </c>
      <c r="G64" s="154">
        <f t="shared" si="13"/>
        <v>0.25349235365537565</v>
      </c>
    </row>
    <row r="65" spans="2:7" s="112" customFormat="1" ht="24" customHeight="1" thickBot="1" x14ac:dyDescent="0.25">
      <c r="B65" s="145" t="s">
        <v>59</v>
      </c>
      <c r="C65" s="122">
        <v>5564</v>
      </c>
      <c r="D65" s="122">
        <v>24024</v>
      </c>
      <c r="E65" s="122">
        <v>7840</v>
      </c>
      <c r="F65" s="120">
        <f t="shared" si="12"/>
        <v>16184</v>
      </c>
      <c r="G65" s="154">
        <f t="shared" si="13"/>
        <v>0.32634032634032634</v>
      </c>
    </row>
    <row r="66" spans="2:7" s="112" customFormat="1" ht="24" customHeight="1" thickBot="1" x14ac:dyDescent="0.25">
      <c r="B66" s="145" t="s">
        <v>60</v>
      </c>
      <c r="C66" s="122">
        <v>0</v>
      </c>
      <c r="D66" s="122">
        <v>4860052</v>
      </c>
      <c r="E66" s="122">
        <v>1257358</v>
      </c>
      <c r="F66" s="120">
        <f t="shared" si="12"/>
        <v>3602694</v>
      </c>
      <c r="G66" s="154">
        <f t="shared" si="13"/>
        <v>0.25871286973884228</v>
      </c>
    </row>
    <row r="67" spans="2:7" s="112" customFormat="1" ht="24" customHeight="1" thickBot="1" x14ac:dyDescent="0.25">
      <c r="B67" s="145" t="s">
        <v>62</v>
      </c>
      <c r="C67" s="134">
        <v>1371366</v>
      </c>
      <c r="D67" s="122">
        <v>3249226</v>
      </c>
      <c r="E67" s="122">
        <v>1894770</v>
      </c>
      <c r="F67" s="120">
        <f t="shared" si="12"/>
        <v>1354456</v>
      </c>
      <c r="G67" s="154">
        <f t="shared" si="13"/>
        <v>0.58314503207840884</v>
      </c>
    </row>
    <row r="68" spans="2:7" s="112" customFormat="1" ht="24" customHeight="1" thickBot="1" x14ac:dyDescent="0.25">
      <c r="B68" s="145" t="s">
        <v>63</v>
      </c>
      <c r="C68" s="122">
        <v>216212</v>
      </c>
      <c r="D68" s="122">
        <v>3353295</v>
      </c>
      <c r="E68" s="122">
        <v>1169486</v>
      </c>
      <c r="F68" s="120">
        <f t="shared" si="12"/>
        <v>2183809</v>
      </c>
      <c r="G68" s="154">
        <f t="shared" si="13"/>
        <v>0.34875726710593608</v>
      </c>
    </row>
    <row r="69" spans="2:7" s="112" customFormat="1" ht="24" customHeight="1" thickBot="1" x14ac:dyDescent="0.25">
      <c r="B69" s="145" t="s">
        <v>64</v>
      </c>
      <c r="C69" s="122">
        <v>18326</v>
      </c>
      <c r="D69" s="122">
        <v>145807</v>
      </c>
      <c r="E69" s="122">
        <v>107786</v>
      </c>
      <c r="F69" s="120">
        <f t="shared" si="12"/>
        <v>38021</v>
      </c>
      <c r="G69" s="154">
        <f t="shared" si="13"/>
        <v>0.73923748516875043</v>
      </c>
    </row>
    <row r="70" spans="2:7" s="112" customFormat="1" ht="24" customHeight="1" thickBot="1" x14ac:dyDescent="0.25">
      <c r="B70" s="145" t="s">
        <v>65</v>
      </c>
      <c r="C70" s="122">
        <v>0</v>
      </c>
      <c r="D70" s="122">
        <v>135448</v>
      </c>
      <c r="E70" s="122">
        <v>48063</v>
      </c>
      <c r="F70" s="120">
        <f t="shared" si="12"/>
        <v>87385</v>
      </c>
      <c r="G70" s="154">
        <f t="shared" si="13"/>
        <v>0.35484466363475281</v>
      </c>
    </row>
    <row r="71" spans="2:7" s="112" customFormat="1" ht="24" customHeight="1" thickBot="1" x14ac:dyDescent="0.25">
      <c r="B71" s="145" t="s">
        <v>66</v>
      </c>
      <c r="C71" s="122">
        <v>20522</v>
      </c>
      <c r="D71" s="122">
        <v>130398</v>
      </c>
      <c r="E71" s="122">
        <v>36787</v>
      </c>
      <c r="F71" s="120">
        <f t="shared" si="12"/>
        <v>93611</v>
      </c>
      <c r="G71" s="154">
        <f t="shared" si="13"/>
        <v>0.28211322259543858</v>
      </c>
    </row>
    <row r="72" spans="2:7" s="112" customFormat="1" ht="24" customHeight="1" thickBot="1" x14ac:dyDescent="0.25">
      <c r="B72" s="145" t="s">
        <v>68</v>
      </c>
      <c r="C72" s="122">
        <v>1525005</v>
      </c>
      <c r="D72" s="122">
        <v>2817037</v>
      </c>
      <c r="E72" s="122">
        <v>1488760</v>
      </c>
      <c r="F72" s="120">
        <f t="shared" si="12"/>
        <v>1328277</v>
      </c>
      <c r="G72" s="154">
        <f t="shared" si="13"/>
        <v>0.52848436140526378</v>
      </c>
    </row>
    <row r="73" spans="2:7" s="112" customFormat="1" ht="24" customHeight="1" thickBot="1" x14ac:dyDescent="0.25">
      <c r="B73" s="145" t="s">
        <v>69</v>
      </c>
      <c r="C73" s="122">
        <v>776912</v>
      </c>
      <c r="D73" s="122">
        <v>796364</v>
      </c>
      <c r="E73" s="122">
        <v>567501</v>
      </c>
      <c r="F73" s="120">
        <f t="shared" si="12"/>
        <v>228863</v>
      </c>
      <c r="G73" s="154">
        <f t="shared" si="13"/>
        <v>0.71261508556388786</v>
      </c>
    </row>
    <row r="74" spans="2:7" s="112" customFormat="1" ht="24" customHeight="1" thickBot="1" x14ac:dyDescent="0.25">
      <c r="B74" s="145" t="s">
        <v>70</v>
      </c>
      <c r="C74" s="122">
        <v>25192915</v>
      </c>
      <c r="D74" s="122">
        <v>12698721</v>
      </c>
      <c r="E74" s="122">
        <v>8969767</v>
      </c>
      <c r="F74" s="120">
        <f t="shared" si="12"/>
        <v>3728954</v>
      </c>
      <c r="G74" s="154">
        <f t="shared" si="13"/>
        <v>0.70635200190633374</v>
      </c>
    </row>
    <row r="75" spans="2:7" s="112" customFormat="1" ht="24" customHeight="1" thickBot="1" x14ac:dyDescent="0.25">
      <c r="B75" s="145"/>
      <c r="C75" s="133"/>
      <c r="D75" s="133"/>
      <c r="E75" s="133"/>
      <c r="F75" s="120"/>
      <c r="G75" s="154"/>
    </row>
    <row r="76" spans="2:7" s="112" customFormat="1" ht="24" customHeight="1" thickBot="1" x14ac:dyDescent="0.25">
      <c r="B76" s="145"/>
      <c r="C76" s="122"/>
      <c r="D76" s="122"/>
      <c r="E76" s="122"/>
      <c r="F76" s="120"/>
      <c r="G76" s="154"/>
    </row>
    <row r="77" spans="2:7" s="112" customFormat="1" ht="26.25" customHeight="1" x14ac:dyDescent="0.2">
      <c r="B77" s="157"/>
      <c r="C77" s="164"/>
      <c r="D77" s="164"/>
      <c r="E77" s="165"/>
      <c r="F77" s="165"/>
      <c r="G77" s="166"/>
    </row>
    <row r="78" spans="2:7" s="112" customFormat="1" ht="26.25" customHeight="1" x14ac:dyDescent="0.25">
      <c r="B78" s="96" t="s">
        <v>44</v>
      </c>
      <c r="C78" s="96"/>
      <c r="D78" s="96"/>
      <c r="E78" s="96"/>
      <c r="F78" s="96"/>
      <c r="G78" s="96"/>
    </row>
    <row r="79" spans="2:7" s="112" customFormat="1" ht="21" customHeight="1" x14ac:dyDescent="0.25">
      <c r="B79" s="150" t="s">
        <v>117</v>
      </c>
      <c r="C79" s="151">
        <f>SUM(C81:C81)</f>
        <v>112709922</v>
      </c>
      <c r="D79" s="151">
        <f>SUM(D81:D81)</f>
        <v>268055356</v>
      </c>
      <c r="E79" s="151">
        <f>SUM(E81:E81)</f>
        <v>68030252</v>
      </c>
      <c r="F79" s="151">
        <f>SUM(F81:F81)</f>
        <v>200025104</v>
      </c>
      <c r="G79" s="152">
        <f>E79/D79</f>
        <v>0.25379180261557616</v>
      </c>
    </row>
    <row r="80" spans="2:7" s="112" customFormat="1" ht="29.25" customHeight="1" thickBot="1" x14ac:dyDescent="0.3">
      <c r="B80" s="153" t="s">
        <v>20</v>
      </c>
      <c r="C80" s="153" t="s">
        <v>4</v>
      </c>
      <c r="D80" s="153" t="s">
        <v>5</v>
      </c>
      <c r="E80" s="153" t="s">
        <v>6</v>
      </c>
      <c r="F80" s="153" t="s">
        <v>47</v>
      </c>
      <c r="G80" s="153" t="s">
        <v>7</v>
      </c>
    </row>
    <row r="81" spans="2:7" s="112" customFormat="1" ht="24" customHeight="1" thickBot="1" x14ac:dyDescent="0.25">
      <c r="B81" s="145" t="s">
        <v>75</v>
      </c>
      <c r="C81" s="122">
        <v>112709922</v>
      </c>
      <c r="D81" s="122">
        <v>268055356</v>
      </c>
      <c r="E81" s="122">
        <v>68030252</v>
      </c>
      <c r="F81" s="120">
        <f>+D81-E81</f>
        <v>200025104</v>
      </c>
      <c r="G81" s="154">
        <f>E81/D81</f>
        <v>0.25379180261557616</v>
      </c>
    </row>
    <row r="82" spans="2:7" s="112" customFormat="1" ht="20.25" customHeight="1" x14ac:dyDescent="0.2">
      <c r="B82" s="116"/>
      <c r="C82" s="116"/>
      <c r="D82" s="116"/>
      <c r="E82" s="116"/>
      <c r="F82" s="116"/>
      <c r="G82" s="167"/>
    </row>
    <row r="83" spans="2:7" x14ac:dyDescent="0.2">
      <c r="B83" s="116"/>
      <c r="C83" s="116"/>
      <c r="D83" s="116"/>
      <c r="E83" s="116"/>
      <c r="F83" s="116"/>
      <c r="G83" s="116"/>
    </row>
    <row r="84" spans="2:7" ht="27.75" customHeight="1" x14ac:dyDescent="0.2">
      <c r="B84" s="97" t="s">
        <v>45</v>
      </c>
      <c r="C84" s="98"/>
      <c r="D84" s="98"/>
      <c r="E84" s="98"/>
      <c r="F84" s="98"/>
      <c r="G84" s="99"/>
    </row>
    <row r="85" spans="2:7" ht="18" customHeight="1" x14ac:dyDescent="0.2">
      <c r="B85" s="150" t="s">
        <v>117</v>
      </c>
      <c r="C85" s="151">
        <f>SUM(C87:C91)</f>
        <v>112709922</v>
      </c>
      <c r="D85" s="151">
        <f t="shared" ref="D85:E85" si="14">SUM(D87:D91)</f>
        <v>268055356</v>
      </c>
      <c r="E85" s="151">
        <f t="shared" si="14"/>
        <v>68030252</v>
      </c>
      <c r="F85" s="151">
        <f t="shared" ref="F85" si="15">SUM(F87:F91)</f>
        <v>200025104</v>
      </c>
      <c r="G85" s="152">
        <f>E85/D85</f>
        <v>0.25379180261557616</v>
      </c>
    </row>
    <row r="86" spans="2:7" ht="29.25" customHeight="1" thickBot="1" x14ac:dyDescent="0.25">
      <c r="B86" s="153" t="s">
        <v>21</v>
      </c>
      <c r="C86" s="153" t="s">
        <v>4</v>
      </c>
      <c r="D86" s="153" t="s">
        <v>5</v>
      </c>
      <c r="E86" s="153" t="s">
        <v>6</v>
      </c>
      <c r="F86" s="153" t="s">
        <v>47</v>
      </c>
      <c r="G86" s="153" t="s">
        <v>7</v>
      </c>
    </row>
    <row r="87" spans="2:7" s="112" customFormat="1" ht="27.75" customHeight="1" thickBot="1" x14ac:dyDescent="0.25">
      <c r="B87" s="145" t="s">
        <v>22</v>
      </c>
      <c r="C87" s="133">
        <v>28564215</v>
      </c>
      <c r="D87" s="133">
        <v>162332954</v>
      </c>
      <c r="E87" s="133">
        <v>18969543</v>
      </c>
      <c r="F87" s="120">
        <f>+D87-E87</f>
        <v>143363411</v>
      </c>
      <c r="G87" s="154">
        <f>E87/D87</f>
        <v>0.11685577409008402</v>
      </c>
    </row>
    <row r="88" spans="2:7" s="112" customFormat="1" ht="27.75" customHeight="1" thickBot="1" x14ac:dyDescent="0.25">
      <c r="B88" s="145" t="s">
        <v>25</v>
      </c>
      <c r="C88" s="134">
        <v>0</v>
      </c>
      <c r="D88" s="122">
        <v>103005</v>
      </c>
      <c r="E88" s="122">
        <v>103005</v>
      </c>
      <c r="F88" s="120">
        <f t="shared" ref="F88:F91" si="16">+D88-E88</f>
        <v>0</v>
      </c>
      <c r="G88" s="154">
        <f>E88/D88</f>
        <v>1</v>
      </c>
    </row>
    <row r="89" spans="2:7" s="112" customFormat="1" ht="27.75" customHeight="1" thickBot="1" x14ac:dyDescent="0.25">
      <c r="B89" s="145" t="s">
        <v>28</v>
      </c>
      <c r="C89" s="134">
        <v>0</v>
      </c>
      <c r="D89" s="122">
        <v>33006397</v>
      </c>
      <c r="E89" s="122">
        <v>33006391</v>
      </c>
      <c r="F89" s="120">
        <f t="shared" si="16"/>
        <v>6</v>
      </c>
      <c r="G89" s="154">
        <f>E89/D89</f>
        <v>0.99999981821705652</v>
      </c>
    </row>
    <row r="90" spans="2:7" s="112" customFormat="1" ht="27.75" customHeight="1" thickBot="1" x14ac:dyDescent="0.25">
      <c r="B90" s="145" t="s">
        <v>23</v>
      </c>
      <c r="C90" s="122">
        <v>2000000</v>
      </c>
      <c r="D90" s="122">
        <v>2000000</v>
      </c>
      <c r="E90" s="134">
        <v>0</v>
      </c>
      <c r="F90" s="120">
        <f t="shared" si="16"/>
        <v>2000000</v>
      </c>
      <c r="G90" s="154">
        <f>E90/D90</f>
        <v>0</v>
      </c>
    </row>
    <row r="91" spans="2:7" s="112" customFormat="1" ht="22.5" customHeight="1" thickBot="1" x14ac:dyDescent="0.25">
      <c r="B91" s="145" t="s">
        <v>24</v>
      </c>
      <c r="C91" s="122">
        <v>82145707</v>
      </c>
      <c r="D91" s="122">
        <v>70613000</v>
      </c>
      <c r="E91" s="122">
        <v>15951313</v>
      </c>
      <c r="F91" s="120">
        <f t="shared" si="16"/>
        <v>54661687</v>
      </c>
      <c r="G91" s="154">
        <f>E91/D91</f>
        <v>0.22589768172999306</v>
      </c>
    </row>
    <row r="92" spans="2:7" ht="27" customHeight="1" x14ac:dyDescent="0.2">
      <c r="B92" s="100" t="s">
        <v>46</v>
      </c>
      <c r="C92" s="100"/>
      <c r="D92" s="100"/>
      <c r="E92" s="100"/>
      <c r="F92" s="100"/>
      <c r="G92" s="100"/>
    </row>
    <row r="93" spans="2:7" ht="23.25" customHeight="1" x14ac:dyDescent="0.2">
      <c r="B93" s="150" t="s">
        <v>117</v>
      </c>
      <c r="C93" s="151">
        <f>SUM(C95:C107)</f>
        <v>112709922</v>
      </c>
      <c r="D93" s="151">
        <f>SUM(D95:D107)</f>
        <v>268055356</v>
      </c>
      <c r="E93" s="151">
        <f>SUM(E95:E107)</f>
        <v>68030252</v>
      </c>
      <c r="F93" s="151">
        <f>SUM(F95:F107)</f>
        <v>200025104</v>
      </c>
      <c r="G93" s="152">
        <f>E93/D93</f>
        <v>0.25379180261557616</v>
      </c>
    </row>
    <row r="94" spans="2:7" ht="30" customHeight="1" thickBot="1" x14ac:dyDescent="0.25">
      <c r="B94" s="153" t="s">
        <v>26</v>
      </c>
      <c r="C94" s="153" t="s">
        <v>4</v>
      </c>
      <c r="D94" s="153" t="s">
        <v>5</v>
      </c>
      <c r="E94" s="153" t="s">
        <v>6</v>
      </c>
      <c r="F94" s="153" t="s">
        <v>47</v>
      </c>
      <c r="G94" s="153" t="s">
        <v>7</v>
      </c>
    </row>
    <row r="95" spans="2:7" ht="25.5" customHeight="1" thickBot="1" x14ac:dyDescent="0.25">
      <c r="B95" s="145" t="s">
        <v>50</v>
      </c>
      <c r="C95" s="133">
        <v>719373</v>
      </c>
      <c r="D95" s="133">
        <v>6569657</v>
      </c>
      <c r="E95" s="133">
        <v>3545567</v>
      </c>
      <c r="F95" s="120">
        <f>+D95-E95</f>
        <v>3024090</v>
      </c>
      <c r="G95" s="154">
        <f>E95/D95</f>
        <v>0.53968829727335843</v>
      </c>
    </row>
    <row r="96" spans="2:7" ht="25.5" customHeight="1" thickBot="1" x14ac:dyDescent="0.25">
      <c r="B96" s="145" t="s">
        <v>51</v>
      </c>
      <c r="C96" s="134">
        <v>0</v>
      </c>
      <c r="D96" s="122">
        <v>1633720</v>
      </c>
      <c r="E96" s="122">
        <v>0</v>
      </c>
      <c r="F96" s="120">
        <f t="shared" ref="F96:F107" si="17">+D96-E96</f>
        <v>1633720</v>
      </c>
      <c r="G96" s="154">
        <f t="shared" ref="G96:G107" si="18">E96/D96</f>
        <v>0</v>
      </c>
    </row>
    <row r="97" spans="2:7" ht="25.5" customHeight="1" thickBot="1" x14ac:dyDescent="0.25">
      <c r="B97" s="145" t="s">
        <v>54</v>
      </c>
      <c r="C97" s="122">
        <v>0</v>
      </c>
      <c r="D97" s="134">
        <v>405966</v>
      </c>
      <c r="E97" s="134">
        <v>55205</v>
      </c>
      <c r="F97" s="120">
        <f t="shared" si="17"/>
        <v>350761</v>
      </c>
      <c r="G97" s="154">
        <v>0</v>
      </c>
    </row>
    <row r="98" spans="2:7" ht="25.5" customHeight="1" thickBot="1" x14ac:dyDescent="0.25">
      <c r="B98" s="145" t="s">
        <v>55</v>
      </c>
      <c r="C98" s="134">
        <v>5000000</v>
      </c>
      <c r="D98" s="122">
        <v>5288241</v>
      </c>
      <c r="E98" s="122">
        <v>825276</v>
      </c>
      <c r="F98" s="120">
        <f t="shared" si="17"/>
        <v>4462965</v>
      </c>
      <c r="G98" s="154">
        <f t="shared" si="18"/>
        <v>0.156058697022318</v>
      </c>
    </row>
    <row r="99" spans="2:7" ht="25.5" customHeight="1" thickBot="1" x14ac:dyDescent="0.25">
      <c r="B99" s="145" t="s">
        <v>56</v>
      </c>
      <c r="C99" s="122">
        <v>0</v>
      </c>
      <c r="D99" s="122">
        <v>330000</v>
      </c>
      <c r="E99" s="122">
        <v>0</v>
      </c>
      <c r="F99" s="120">
        <f t="shared" si="17"/>
        <v>330000</v>
      </c>
      <c r="G99" s="154">
        <f t="shared" si="18"/>
        <v>0</v>
      </c>
    </row>
    <row r="100" spans="2:7" ht="25.5" customHeight="1" thickBot="1" x14ac:dyDescent="0.25">
      <c r="B100" s="145" t="s">
        <v>57</v>
      </c>
      <c r="C100" s="134">
        <v>19612764</v>
      </c>
      <c r="D100" s="122">
        <v>3898448</v>
      </c>
      <c r="E100" s="134">
        <v>7418</v>
      </c>
      <c r="F100" s="120">
        <f t="shared" si="17"/>
        <v>3891030</v>
      </c>
      <c r="G100" s="154">
        <f t="shared" si="18"/>
        <v>1.9028085022552565E-3</v>
      </c>
    </row>
    <row r="101" spans="2:7" ht="25.5" customHeight="1" thickBot="1" x14ac:dyDescent="0.25">
      <c r="B101" s="145" t="s">
        <v>59</v>
      </c>
      <c r="C101" s="122">
        <v>0</v>
      </c>
      <c r="D101" s="122">
        <v>3599961</v>
      </c>
      <c r="E101" s="122">
        <v>393521</v>
      </c>
      <c r="F101" s="120">
        <f t="shared" si="17"/>
        <v>3206440</v>
      </c>
      <c r="G101" s="154">
        <f t="shared" si="18"/>
        <v>0.1093125731084309</v>
      </c>
    </row>
    <row r="102" spans="2:7" ht="25.5" customHeight="1" thickBot="1" x14ac:dyDescent="0.25">
      <c r="B102" s="145" t="s">
        <v>60</v>
      </c>
      <c r="C102" s="134">
        <v>28267460</v>
      </c>
      <c r="D102" s="122">
        <v>106969257</v>
      </c>
      <c r="E102" s="122">
        <v>20141295</v>
      </c>
      <c r="F102" s="120">
        <f t="shared" si="17"/>
        <v>86827962</v>
      </c>
      <c r="G102" s="154">
        <f t="shared" si="18"/>
        <v>0.18829050107359352</v>
      </c>
    </row>
    <row r="103" spans="2:7" ht="25.5" customHeight="1" thickBot="1" x14ac:dyDescent="0.25">
      <c r="B103" s="145" t="s">
        <v>62</v>
      </c>
      <c r="C103" s="122">
        <v>5808002</v>
      </c>
      <c r="D103" s="122">
        <v>27412964</v>
      </c>
      <c r="E103" s="122">
        <v>27024400</v>
      </c>
      <c r="F103" s="120">
        <f t="shared" si="17"/>
        <v>388564</v>
      </c>
      <c r="G103" s="154">
        <f t="shared" si="18"/>
        <v>0.9858255386028304</v>
      </c>
    </row>
    <row r="104" spans="2:7" ht="25.5" customHeight="1" thickBot="1" x14ac:dyDescent="0.25">
      <c r="B104" s="145" t="s">
        <v>63</v>
      </c>
      <c r="C104" s="122">
        <v>0</v>
      </c>
      <c r="D104" s="122">
        <v>146915</v>
      </c>
      <c r="E104" s="122">
        <v>0</v>
      </c>
      <c r="F104" s="120">
        <f t="shared" si="17"/>
        <v>146915</v>
      </c>
      <c r="G104" s="154">
        <f t="shared" si="18"/>
        <v>0</v>
      </c>
    </row>
    <row r="105" spans="2:7" ht="25.5" customHeight="1" thickBot="1" x14ac:dyDescent="0.25">
      <c r="B105" s="145" t="s">
        <v>65</v>
      </c>
      <c r="C105" s="122">
        <v>9907495</v>
      </c>
      <c r="D105" s="122">
        <v>48778770</v>
      </c>
      <c r="E105" s="122">
        <v>1371584</v>
      </c>
      <c r="F105" s="120">
        <f t="shared" si="17"/>
        <v>47407186</v>
      </c>
      <c r="G105" s="154">
        <f t="shared" si="18"/>
        <v>2.8118462191646078E-2</v>
      </c>
    </row>
    <row r="106" spans="2:7" ht="25.5" customHeight="1" thickBot="1" x14ac:dyDescent="0.25">
      <c r="B106" s="145" t="s">
        <v>67</v>
      </c>
      <c r="C106" s="122">
        <v>43394828</v>
      </c>
      <c r="D106" s="122">
        <v>62670671</v>
      </c>
      <c r="E106" s="122">
        <v>14462082</v>
      </c>
      <c r="F106" s="120">
        <f t="shared" si="17"/>
        <v>48208589</v>
      </c>
      <c r="G106" s="154">
        <f t="shared" si="18"/>
        <v>0.23076315873496869</v>
      </c>
    </row>
    <row r="107" spans="2:7" ht="25.5" customHeight="1" thickBot="1" x14ac:dyDescent="0.25">
      <c r="B107" s="145" t="s">
        <v>68</v>
      </c>
      <c r="C107" s="134">
        <v>0</v>
      </c>
      <c r="D107" s="122">
        <v>350786</v>
      </c>
      <c r="E107" s="122">
        <v>203904</v>
      </c>
      <c r="F107" s="120">
        <f t="shared" si="17"/>
        <v>146882</v>
      </c>
      <c r="G107" s="154">
        <f t="shared" si="18"/>
        <v>0.58127747401549668</v>
      </c>
    </row>
    <row r="108" spans="2:7" ht="25.5" customHeight="1" x14ac:dyDescent="0.2">
      <c r="B108" s="146"/>
      <c r="C108" s="155"/>
      <c r="D108" s="155"/>
      <c r="E108" s="155"/>
      <c r="F108" s="155"/>
      <c r="G108" s="156"/>
    </row>
    <row r="109" spans="2:7" ht="36" customHeight="1" x14ac:dyDescent="0.2">
      <c r="B109" s="168"/>
      <c r="C109" s="169"/>
      <c r="D109" s="170"/>
      <c r="E109" s="169"/>
      <c r="F109" s="169"/>
      <c r="G109" s="171"/>
    </row>
    <row r="110" spans="2:7" ht="33.75" customHeight="1" x14ac:dyDescent="0.2">
      <c r="B110" s="172" t="s">
        <v>38</v>
      </c>
      <c r="C110" s="172"/>
      <c r="D110" s="172"/>
      <c r="E110" s="169"/>
      <c r="F110" s="169"/>
      <c r="G110" s="171"/>
    </row>
    <row r="111" spans="2:7" ht="24.75" customHeight="1" x14ac:dyDescent="0.2">
      <c r="B111" s="101" t="s">
        <v>30</v>
      </c>
      <c r="C111" s="101"/>
      <c r="D111" s="101"/>
      <c r="E111" s="102"/>
      <c r="F111" s="102"/>
      <c r="G111" s="102"/>
    </row>
    <row r="112" spans="2:7" ht="32.25" customHeight="1" x14ac:dyDescent="0.2">
      <c r="B112" s="173" t="s">
        <v>118</v>
      </c>
      <c r="C112" s="174">
        <v>581038530</v>
      </c>
      <c r="D112" s="174">
        <f>SUM(D114:D125)</f>
        <v>363681795</v>
      </c>
    </row>
    <row r="113" spans="2:7" ht="21.75" customHeight="1" x14ac:dyDescent="0.2">
      <c r="B113" s="153" t="s">
        <v>31</v>
      </c>
      <c r="C113" s="153" t="s">
        <v>5</v>
      </c>
      <c r="D113" s="153" t="s">
        <v>6</v>
      </c>
    </row>
    <row r="114" spans="2:7" ht="21" customHeight="1" x14ac:dyDescent="0.2">
      <c r="B114" s="143" t="s">
        <v>32</v>
      </c>
      <c r="C114" s="120"/>
      <c r="D114" s="120">
        <v>2469976</v>
      </c>
    </row>
    <row r="115" spans="2:7" ht="21" customHeight="1" x14ac:dyDescent="0.2">
      <c r="B115" s="143" t="s">
        <v>33</v>
      </c>
      <c r="C115" s="120"/>
      <c r="D115" s="120">
        <v>37235298</v>
      </c>
    </row>
    <row r="116" spans="2:7" ht="21" customHeight="1" x14ac:dyDescent="0.2">
      <c r="B116" s="143" t="s">
        <v>34</v>
      </c>
      <c r="C116" s="120"/>
      <c r="D116" s="120">
        <v>64978351</v>
      </c>
    </row>
    <row r="117" spans="2:7" ht="21" customHeight="1" x14ac:dyDescent="0.2">
      <c r="B117" s="143" t="s">
        <v>35</v>
      </c>
      <c r="C117" s="120"/>
      <c r="D117" s="120">
        <v>28037166</v>
      </c>
    </row>
    <row r="118" spans="2:7" ht="21" customHeight="1" x14ac:dyDescent="0.2">
      <c r="B118" s="143" t="s">
        <v>36</v>
      </c>
      <c r="C118" s="120"/>
      <c r="D118" s="120">
        <v>57717911</v>
      </c>
    </row>
    <row r="119" spans="2:7" ht="21" customHeight="1" x14ac:dyDescent="0.2">
      <c r="B119" s="143" t="s">
        <v>37</v>
      </c>
      <c r="C119" s="120"/>
      <c r="D119" s="120">
        <v>44744312</v>
      </c>
    </row>
    <row r="120" spans="2:7" ht="21" customHeight="1" x14ac:dyDescent="0.2">
      <c r="B120" s="143" t="s">
        <v>71</v>
      </c>
      <c r="C120" s="120"/>
      <c r="D120" s="120">
        <v>36975555</v>
      </c>
    </row>
    <row r="121" spans="2:7" ht="21" customHeight="1" x14ac:dyDescent="0.2">
      <c r="B121" s="143" t="s">
        <v>72</v>
      </c>
      <c r="C121" s="120"/>
      <c r="D121" s="120">
        <v>50421174</v>
      </c>
    </row>
    <row r="122" spans="2:7" ht="21" customHeight="1" x14ac:dyDescent="0.2">
      <c r="B122" s="143" t="s">
        <v>73</v>
      </c>
      <c r="C122" s="120"/>
      <c r="D122" s="120">
        <v>41102052</v>
      </c>
    </row>
    <row r="123" spans="2:7" ht="21" customHeight="1" x14ac:dyDescent="0.2">
      <c r="B123" s="143"/>
      <c r="C123" s="120"/>
      <c r="D123" s="120"/>
    </row>
    <row r="124" spans="2:7" ht="21" customHeight="1" x14ac:dyDescent="0.2">
      <c r="B124" s="143"/>
      <c r="C124" s="120"/>
      <c r="D124" s="120"/>
    </row>
    <row r="125" spans="2:7" ht="21" customHeight="1" x14ac:dyDescent="0.2">
      <c r="B125" s="143"/>
      <c r="C125" s="120"/>
      <c r="D125" s="120"/>
    </row>
    <row r="126" spans="2:7" ht="22.5" customHeight="1" x14ac:dyDescent="0.2">
      <c r="C126" s="102"/>
      <c r="D126" s="102"/>
      <c r="E126" s="102"/>
      <c r="F126" s="102"/>
      <c r="G126" s="102"/>
    </row>
    <row r="127" spans="2:7" ht="22.5" customHeight="1" x14ac:dyDescent="0.2"/>
    <row r="128" spans="2:7" ht="27" customHeight="1" x14ac:dyDescent="0.2">
      <c r="B128" s="172" t="s">
        <v>38</v>
      </c>
      <c r="C128" s="172"/>
      <c r="D128" s="172"/>
    </row>
    <row r="129" spans="2:7" ht="21" customHeight="1" x14ac:dyDescent="0.2">
      <c r="B129" s="101" t="s">
        <v>39</v>
      </c>
      <c r="C129" s="101"/>
      <c r="D129" s="101"/>
    </row>
    <row r="130" spans="2:7" ht="27" customHeight="1" x14ac:dyDescent="0.2">
      <c r="B130" s="173" t="s">
        <v>118</v>
      </c>
      <c r="C130" s="174">
        <v>2509415290</v>
      </c>
      <c r="D130" s="174">
        <f>SUM(D132:D143)</f>
        <v>39011030</v>
      </c>
      <c r="E130" s="102"/>
      <c r="F130" s="102"/>
      <c r="G130" s="102"/>
    </row>
    <row r="131" spans="2:7" ht="28.5" customHeight="1" x14ac:dyDescent="0.2">
      <c r="B131" s="153" t="s">
        <v>31</v>
      </c>
      <c r="C131" s="153" t="s">
        <v>5</v>
      </c>
      <c r="D131" s="153" t="s">
        <v>6</v>
      </c>
      <c r="E131" s="112"/>
      <c r="F131" s="102"/>
      <c r="G131" s="102"/>
    </row>
    <row r="132" spans="2:7" ht="30.75" customHeight="1" x14ac:dyDescent="0.2">
      <c r="B132" s="143" t="s">
        <v>32</v>
      </c>
      <c r="C132" s="120"/>
      <c r="D132" s="120">
        <v>5551344</v>
      </c>
      <c r="E132" s="102"/>
      <c r="F132" s="102"/>
      <c r="G132" s="102"/>
    </row>
    <row r="133" spans="2:7" ht="30.75" customHeight="1" x14ac:dyDescent="0.2">
      <c r="B133" s="143" t="s">
        <v>33</v>
      </c>
      <c r="C133" s="120"/>
      <c r="D133" s="120">
        <v>2000304</v>
      </c>
      <c r="E133" s="102"/>
      <c r="F133" s="102"/>
      <c r="G133" s="102"/>
    </row>
    <row r="134" spans="2:7" ht="30.75" customHeight="1" x14ac:dyDescent="0.2">
      <c r="B134" s="143" t="s">
        <v>34</v>
      </c>
      <c r="C134" s="120"/>
      <c r="D134" s="120">
        <v>2706781</v>
      </c>
      <c r="E134" s="102"/>
      <c r="F134" s="102"/>
      <c r="G134" s="102"/>
    </row>
    <row r="135" spans="2:7" ht="30.75" customHeight="1" x14ac:dyDescent="0.2">
      <c r="B135" s="143" t="s">
        <v>35</v>
      </c>
      <c r="C135" s="120"/>
      <c r="D135" s="120">
        <v>2915966</v>
      </c>
      <c r="E135" s="102"/>
      <c r="F135" s="102"/>
      <c r="G135" s="102"/>
    </row>
    <row r="136" spans="2:7" ht="30.75" customHeight="1" x14ac:dyDescent="0.2">
      <c r="B136" s="143" t="s">
        <v>36</v>
      </c>
      <c r="C136" s="120"/>
      <c r="D136" s="120">
        <v>4573762</v>
      </c>
      <c r="E136" s="102"/>
      <c r="F136" s="102"/>
      <c r="G136" s="102"/>
    </row>
    <row r="137" spans="2:7" ht="30.75" customHeight="1" x14ac:dyDescent="0.2">
      <c r="B137" s="143" t="s">
        <v>37</v>
      </c>
      <c r="C137" s="120"/>
      <c r="D137" s="120">
        <v>3653832</v>
      </c>
      <c r="E137" s="102"/>
      <c r="F137" s="102"/>
      <c r="G137" s="102"/>
    </row>
    <row r="138" spans="2:7" ht="30.75" customHeight="1" x14ac:dyDescent="0.2">
      <c r="B138" s="143" t="s">
        <v>71</v>
      </c>
      <c r="C138" s="120"/>
      <c r="D138" s="120">
        <v>4701261</v>
      </c>
      <c r="E138" s="102"/>
      <c r="F138" s="102"/>
      <c r="G138" s="102"/>
    </row>
    <row r="139" spans="2:7" ht="30.75" customHeight="1" x14ac:dyDescent="0.2">
      <c r="B139" s="143" t="s">
        <v>72</v>
      </c>
      <c r="C139" s="120"/>
      <c r="D139" s="120">
        <v>6912684</v>
      </c>
      <c r="E139" s="102"/>
      <c r="F139" s="102"/>
      <c r="G139" s="102"/>
    </row>
    <row r="140" spans="2:7" ht="30.75" customHeight="1" x14ac:dyDescent="0.2">
      <c r="B140" s="143" t="s">
        <v>73</v>
      </c>
      <c r="C140" s="120"/>
      <c r="D140" s="120">
        <v>5995096</v>
      </c>
      <c r="E140" s="102"/>
      <c r="F140" s="102"/>
      <c r="G140" s="102"/>
    </row>
    <row r="141" spans="2:7" ht="30.75" customHeight="1" x14ac:dyDescent="0.2">
      <c r="B141" s="143"/>
      <c r="C141" s="120"/>
      <c r="D141" s="120"/>
      <c r="E141" s="102"/>
      <c r="F141" s="102"/>
      <c r="G141" s="102"/>
    </row>
    <row r="142" spans="2:7" ht="30.75" customHeight="1" x14ac:dyDescent="0.2">
      <c r="B142" s="143"/>
      <c r="C142" s="120"/>
      <c r="D142" s="120"/>
      <c r="E142" s="102"/>
      <c r="F142" s="102"/>
      <c r="G142" s="102"/>
    </row>
    <row r="143" spans="2:7" ht="30.75" customHeight="1" x14ac:dyDescent="0.2">
      <c r="B143" s="143"/>
      <c r="C143" s="120"/>
      <c r="D143" s="120"/>
      <c r="E143" s="102"/>
      <c r="F143" s="102"/>
      <c r="G143" s="102"/>
    </row>
    <row r="146" spans="1:7" x14ac:dyDescent="0.2">
      <c r="B146" s="175"/>
    </row>
    <row r="147" spans="1:7" x14ac:dyDescent="0.2">
      <c r="B147" s="102" t="s">
        <v>109</v>
      </c>
    </row>
    <row r="148" spans="1:7" x14ac:dyDescent="0.2">
      <c r="D148" s="162" t="s">
        <v>49</v>
      </c>
    </row>
    <row r="159" spans="1:7" ht="15.75" x14ac:dyDescent="0.2">
      <c r="A159" s="176"/>
      <c r="C159" s="176"/>
      <c r="D159" s="176"/>
      <c r="E159" s="176"/>
      <c r="F159" s="176"/>
      <c r="G159" s="176"/>
    </row>
  </sheetData>
  <mergeCells count="22">
    <mergeCell ref="B1:G1"/>
    <mergeCell ref="B2:G2"/>
    <mergeCell ref="B3:G3"/>
    <mergeCell ref="B5:G5"/>
    <mergeCell ref="B6:B7"/>
    <mergeCell ref="B129:D129"/>
    <mergeCell ref="G15:G16"/>
    <mergeCell ref="B23:G23"/>
    <mergeCell ref="B37:G37"/>
    <mergeCell ref="B44:G44"/>
    <mergeCell ref="B53:G53"/>
    <mergeCell ref="B78:G78"/>
    <mergeCell ref="B15:B16"/>
    <mergeCell ref="C15:C16"/>
    <mergeCell ref="D15:D16"/>
    <mergeCell ref="E15:E16"/>
    <mergeCell ref="F15:F16"/>
    <mergeCell ref="B84:G84"/>
    <mergeCell ref="B92:G92"/>
    <mergeCell ref="B110:D110"/>
    <mergeCell ref="B111:D111"/>
    <mergeCell ref="B128:D128"/>
  </mergeCells>
  <pageMargins left="0.75" right="0.75" top="1" bottom="1" header="0.5" footer="0.5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04"/>
  <sheetViews>
    <sheetView showGridLines="0" topLeftCell="B184" zoomScale="71" zoomScaleNormal="71" workbookViewId="0">
      <selection activeCell="B192" sqref="B192"/>
    </sheetView>
  </sheetViews>
  <sheetFormatPr baseColWidth="10" defaultRowHeight="9.75" x14ac:dyDescent="0.15"/>
  <cols>
    <col min="1" max="1" width="2.28515625" style="1" customWidth="1"/>
    <col min="2" max="2" width="71.140625" style="1" customWidth="1"/>
    <col min="3" max="3" width="18.85546875" style="2" customWidth="1"/>
    <col min="4" max="4" width="20" style="2" customWidth="1"/>
    <col min="5" max="5" width="22.7109375" style="2" customWidth="1"/>
    <col min="6" max="6" width="17.42578125" style="2" customWidth="1"/>
    <col min="7" max="7" width="12.5703125" style="16" customWidth="1"/>
    <col min="8" max="13" width="11.42578125" style="1"/>
    <col min="14" max="14" width="13.42578125" style="1" customWidth="1"/>
    <col min="15" max="15" width="21" style="1" customWidth="1"/>
    <col min="16" max="16" width="3.42578125" style="1" customWidth="1"/>
    <col min="17" max="16384" width="11.42578125" style="1"/>
  </cols>
  <sheetData>
    <row r="1" spans="1:20" ht="18" customHeight="1" x14ac:dyDescent="0.15">
      <c r="B1" s="88" t="s">
        <v>0</v>
      </c>
      <c r="C1" s="88"/>
      <c r="D1" s="88"/>
      <c r="E1" s="88"/>
      <c r="F1" s="88"/>
      <c r="G1" s="88"/>
      <c r="H1" s="29"/>
    </row>
    <row r="2" spans="1:20" ht="19.5" customHeight="1" x14ac:dyDescent="0.15">
      <c r="B2" s="89" t="s">
        <v>1</v>
      </c>
      <c r="C2" s="89"/>
      <c r="D2" s="89"/>
      <c r="E2" s="89"/>
      <c r="F2" s="89"/>
      <c r="G2" s="89"/>
      <c r="H2" s="29"/>
    </row>
    <row r="3" spans="1:20" ht="19.5" customHeight="1" x14ac:dyDescent="0.15">
      <c r="B3" s="90" t="s">
        <v>2</v>
      </c>
      <c r="C3" s="90"/>
      <c r="D3" s="90"/>
      <c r="E3" s="90"/>
      <c r="F3" s="90"/>
      <c r="G3" s="90"/>
      <c r="H3" s="29"/>
    </row>
    <row r="4" spans="1:20" ht="7.5" customHeight="1" x14ac:dyDescent="0.25">
      <c r="B4" s="26"/>
      <c r="C4" s="27"/>
      <c r="D4" s="27"/>
      <c r="E4" s="27"/>
      <c r="F4" s="27"/>
      <c r="G4" s="28"/>
    </row>
    <row r="5" spans="1:20" ht="25.5" customHeight="1" x14ac:dyDescent="0.15">
      <c r="A5" s="5"/>
      <c r="B5" s="91" t="s">
        <v>74</v>
      </c>
      <c r="C5" s="91"/>
      <c r="D5" s="91"/>
      <c r="E5" s="91"/>
      <c r="F5" s="91"/>
      <c r="G5" s="91"/>
    </row>
    <row r="6" spans="1:20" ht="40.5" customHeight="1" x14ac:dyDescent="0.15">
      <c r="A6" s="5"/>
      <c r="B6" s="92" t="s">
        <v>3</v>
      </c>
      <c r="C6" s="35" t="s">
        <v>4</v>
      </c>
      <c r="D6" s="35" t="s">
        <v>5</v>
      </c>
      <c r="E6" s="35" t="s">
        <v>6</v>
      </c>
      <c r="F6" s="35" t="s">
        <v>47</v>
      </c>
      <c r="G6" s="63" t="s">
        <v>7</v>
      </c>
      <c r="S6" s="15"/>
      <c r="T6" s="15"/>
    </row>
    <row r="7" spans="1:20" s="4" customFormat="1" ht="21.75" customHeight="1" x14ac:dyDescent="0.2">
      <c r="A7" s="5"/>
      <c r="B7" s="92"/>
      <c r="C7" s="36">
        <f>SUM(C10:C12)</f>
        <v>2889586900</v>
      </c>
      <c r="D7" s="36">
        <f>SUM(D10:D12)</f>
        <v>3690089956</v>
      </c>
      <c r="E7" s="36">
        <f>SUM(E10:E12)</f>
        <v>2327026959</v>
      </c>
      <c r="F7" s="36">
        <f t="shared" ref="F7" si="0">SUM(F10:F12)</f>
        <v>1363062997</v>
      </c>
      <c r="G7" s="37">
        <f>E7/D7</f>
        <v>0.63061523885516901</v>
      </c>
      <c r="S7" s="25"/>
    </row>
    <row r="8" spans="1:20" s="4" customFormat="1" ht="15" hidden="1" x14ac:dyDescent="0.25">
      <c r="A8" s="5"/>
      <c r="B8"/>
      <c r="C8"/>
      <c r="D8"/>
      <c r="E8"/>
      <c r="F8"/>
      <c r="G8"/>
    </row>
    <row r="9" spans="1:20" s="4" customFormat="1" ht="31.5" customHeight="1" x14ac:dyDescent="0.15">
      <c r="A9" s="5"/>
      <c r="B9" s="77" t="s">
        <v>8</v>
      </c>
      <c r="C9" s="77" t="s">
        <v>4</v>
      </c>
      <c r="D9" s="77" t="s">
        <v>5</v>
      </c>
      <c r="E9" s="77" t="s">
        <v>48</v>
      </c>
      <c r="F9" s="77" t="s">
        <v>47</v>
      </c>
      <c r="G9" s="78" t="s">
        <v>7</v>
      </c>
    </row>
    <row r="10" spans="1:20" s="4" customFormat="1" ht="26.25" customHeight="1" thickBot="1" x14ac:dyDescent="0.2">
      <c r="A10" s="5"/>
      <c r="B10" s="72" t="s">
        <v>9</v>
      </c>
      <c r="C10" s="33">
        <v>2188871314</v>
      </c>
      <c r="D10" s="33">
        <v>2595717106</v>
      </c>
      <c r="E10" s="33">
        <v>1924654915</v>
      </c>
      <c r="F10" s="33">
        <f>+D10-E10</f>
        <v>671062191</v>
      </c>
      <c r="G10" s="34">
        <f>E10/D10</f>
        <v>0.74147329481751312</v>
      </c>
    </row>
    <row r="11" spans="1:20" s="4" customFormat="1" ht="26.25" customHeight="1" thickBot="1" x14ac:dyDescent="0.25">
      <c r="A11" s="5"/>
      <c r="B11" s="72" t="s">
        <v>10</v>
      </c>
      <c r="C11" s="67">
        <v>652245531</v>
      </c>
      <c r="D11" s="67">
        <v>1058396989</v>
      </c>
      <c r="E11" s="67">
        <v>381307924</v>
      </c>
      <c r="F11" s="33">
        <f t="shared" ref="F11:F12" si="1">+D11-E11</f>
        <v>677089065</v>
      </c>
      <c r="G11" s="34">
        <f>E11/D11</f>
        <v>0.36026928266327485</v>
      </c>
    </row>
    <row r="12" spans="1:20" s="4" customFormat="1" ht="26.25" customHeight="1" thickBot="1" x14ac:dyDescent="0.25">
      <c r="A12" s="5"/>
      <c r="B12" s="72" t="s">
        <v>11</v>
      </c>
      <c r="C12" s="67">
        <v>48470055</v>
      </c>
      <c r="D12" s="67">
        <v>35975861</v>
      </c>
      <c r="E12" s="67">
        <v>21064120</v>
      </c>
      <c r="F12" s="33">
        <f t="shared" si="1"/>
        <v>14911741</v>
      </c>
      <c r="G12" s="34">
        <f>E12/D12</f>
        <v>0.58550704318098179</v>
      </c>
    </row>
    <row r="13" spans="1:20" s="4" customFormat="1" ht="12.75" customHeight="1" x14ac:dyDescent="0.15">
      <c r="A13" s="3"/>
      <c r="B13" s="30"/>
      <c r="C13" s="31"/>
      <c r="D13" s="31"/>
      <c r="E13" s="31"/>
      <c r="F13" s="31"/>
      <c r="G13" s="32"/>
    </row>
    <row r="14" spans="1:20" s="4" customFormat="1" ht="39" customHeight="1" x14ac:dyDescent="0.15">
      <c r="A14" s="5"/>
      <c r="B14" s="74" t="s">
        <v>3</v>
      </c>
      <c r="C14" s="75">
        <f>SUM(C17:C21)</f>
        <v>2889586900</v>
      </c>
      <c r="D14" s="75">
        <f t="shared" ref="D14:F14" si="2">SUM(D17:D21)</f>
        <v>3690089956</v>
      </c>
      <c r="E14" s="75">
        <f t="shared" si="2"/>
        <v>2327026959</v>
      </c>
      <c r="F14" s="75">
        <f t="shared" si="2"/>
        <v>1363062997</v>
      </c>
      <c r="G14" s="76">
        <f>E14/D14</f>
        <v>0.63061523885516901</v>
      </c>
    </row>
    <row r="15" spans="1:20" s="4" customFormat="1" ht="13.5" customHeight="1" x14ac:dyDescent="0.15">
      <c r="A15" s="5"/>
      <c r="B15" s="85" t="s">
        <v>29</v>
      </c>
      <c r="C15" s="93" t="s">
        <v>4</v>
      </c>
      <c r="D15" s="93" t="s">
        <v>5</v>
      </c>
      <c r="E15" s="93" t="s">
        <v>6</v>
      </c>
      <c r="F15" s="93" t="s">
        <v>47</v>
      </c>
      <c r="G15" s="85" t="s">
        <v>7</v>
      </c>
    </row>
    <row r="16" spans="1:20" s="4" customFormat="1" ht="15.75" customHeight="1" thickBot="1" x14ac:dyDescent="0.2">
      <c r="A16" s="5"/>
      <c r="B16" s="85"/>
      <c r="C16" s="93"/>
      <c r="D16" s="93"/>
      <c r="E16" s="93"/>
      <c r="F16" s="93"/>
      <c r="G16" s="85"/>
    </row>
    <row r="17" spans="1:7" s="4" customFormat="1" ht="24.75" customHeight="1" thickBot="1" x14ac:dyDescent="0.25">
      <c r="A17" s="6"/>
      <c r="B17" s="73" t="s">
        <v>22</v>
      </c>
      <c r="C17" s="70">
        <v>2291175319</v>
      </c>
      <c r="D17" s="70">
        <v>2814512355</v>
      </c>
      <c r="E17" s="70">
        <v>1979818326</v>
      </c>
      <c r="F17" s="33">
        <f>+D17-E17</f>
        <v>834694029</v>
      </c>
      <c r="G17" s="34">
        <f>E17/D17</f>
        <v>0.70343209632135373</v>
      </c>
    </row>
    <row r="18" spans="1:7" s="4" customFormat="1" ht="24.75" customHeight="1" thickBot="1" x14ac:dyDescent="0.25">
      <c r="A18" s="6"/>
      <c r="B18" s="73" t="s">
        <v>25</v>
      </c>
      <c r="C18" s="67">
        <v>8432808</v>
      </c>
      <c r="D18" s="67">
        <v>18187332</v>
      </c>
      <c r="E18" s="67">
        <v>10052354</v>
      </c>
      <c r="F18" s="33">
        <f t="shared" ref="F18:F21" si="3">+D18-E18</f>
        <v>8134978</v>
      </c>
      <c r="G18" s="34">
        <f>E18/D18</f>
        <v>0.55271185460297312</v>
      </c>
    </row>
    <row r="19" spans="1:7" s="4" customFormat="1" ht="24.75" customHeight="1" thickBot="1" x14ac:dyDescent="0.25">
      <c r="A19" s="6"/>
      <c r="B19" s="73" t="s">
        <v>28</v>
      </c>
      <c r="C19" s="68">
        <v>0</v>
      </c>
      <c r="D19" s="67">
        <v>41415119</v>
      </c>
      <c r="E19" s="67">
        <v>36342775</v>
      </c>
      <c r="F19" s="33">
        <f t="shared" si="3"/>
        <v>5072344</v>
      </c>
      <c r="G19" s="34">
        <f>E19/D19</f>
        <v>0.87752434080896879</v>
      </c>
    </row>
    <row r="20" spans="1:7" s="4" customFormat="1" ht="24.75" customHeight="1" thickBot="1" x14ac:dyDescent="0.25">
      <c r="A20" s="6"/>
      <c r="B20" s="73" t="s">
        <v>23</v>
      </c>
      <c r="C20" s="67">
        <v>2324616</v>
      </c>
      <c r="D20" s="67">
        <v>92894658</v>
      </c>
      <c r="E20" s="67">
        <v>61278285</v>
      </c>
      <c r="F20" s="33">
        <f t="shared" si="3"/>
        <v>31616373</v>
      </c>
      <c r="G20" s="34">
        <f>E20/D20</f>
        <v>0.65965348621015429</v>
      </c>
    </row>
    <row r="21" spans="1:7" s="4" customFormat="1" ht="24.75" customHeight="1" thickBot="1" x14ac:dyDescent="0.25">
      <c r="A21" s="6"/>
      <c r="B21" s="73" t="s">
        <v>24</v>
      </c>
      <c r="C21" s="67">
        <v>587654157</v>
      </c>
      <c r="D21" s="67">
        <v>723080492</v>
      </c>
      <c r="E21" s="67">
        <v>239535219</v>
      </c>
      <c r="F21" s="33">
        <f t="shared" si="3"/>
        <v>483545273</v>
      </c>
      <c r="G21" s="34">
        <f>E21/D21</f>
        <v>0.33127047631648732</v>
      </c>
    </row>
    <row r="22" spans="1:7" s="4" customFormat="1" ht="20.25" customHeight="1" x14ac:dyDescent="0.15">
      <c r="A22" s="3"/>
      <c r="B22" s="30"/>
      <c r="C22" s="31"/>
      <c r="D22" s="31"/>
      <c r="E22" s="31"/>
      <c r="F22" s="31"/>
      <c r="G22" s="32"/>
    </row>
    <row r="23" spans="1:7" s="4" customFormat="1" ht="21" customHeight="1" x14ac:dyDescent="0.15">
      <c r="A23" s="5"/>
      <c r="B23" s="86" t="s">
        <v>12</v>
      </c>
      <c r="C23" s="86"/>
      <c r="D23" s="86"/>
      <c r="E23" s="86"/>
      <c r="F23" s="86"/>
      <c r="G23" s="86"/>
    </row>
    <row r="24" spans="1:7" s="4" customFormat="1" ht="30.75" customHeight="1" x14ac:dyDescent="0.15">
      <c r="A24" s="5"/>
      <c r="B24" s="39" t="s">
        <v>43</v>
      </c>
      <c r="C24" s="39" t="s">
        <v>4</v>
      </c>
      <c r="D24" s="39" t="s">
        <v>5</v>
      </c>
      <c r="E24" s="39" t="s">
        <v>48</v>
      </c>
      <c r="F24" s="39" t="s">
        <v>47</v>
      </c>
      <c r="G24" s="40" t="s">
        <v>7</v>
      </c>
    </row>
    <row r="25" spans="1:7" s="4" customFormat="1" ht="27.75" customHeight="1" x14ac:dyDescent="0.25">
      <c r="A25" s="38"/>
      <c r="B25" s="41" t="s">
        <v>9</v>
      </c>
      <c r="C25" s="42">
        <f>SUM(C26:C30)</f>
        <v>2188871314</v>
      </c>
      <c r="D25" s="42">
        <f>SUM(D26:D30)</f>
        <v>2593661802</v>
      </c>
      <c r="E25" s="42">
        <f>SUM(E26:E30)</f>
        <v>1924152717</v>
      </c>
      <c r="F25" s="42">
        <f>SUM(F26:F30)</f>
        <v>669509085</v>
      </c>
      <c r="G25" s="43">
        <f>E25/D25</f>
        <v>0.74186723786280295</v>
      </c>
    </row>
    <row r="26" spans="1:7" s="4" customFormat="1" ht="27.75" customHeight="1" x14ac:dyDescent="0.25">
      <c r="A26" s="38"/>
      <c r="B26" s="44" t="s">
        <v>13</v>
      </c>
      <c r="C26" s="33">
        <v>1677811303</v>
      </c>
      <c r="D26" s="33">
        <v>1835974316</v>
      </c>
      <c r="E26" s="33">
        <v>1424428560</v>
      </c>
      <c r="F26" s="33">
        <f>+D26-E26</f>
        <v>411545756</v>
      </c>
      <c r="G26" s="45">
        <f t="shared" ref="G26:G35" si="4">E26/D26</f>
        <v>0.77584340237578797</v>
      </c>
    </row>
    <row r="27" spans="1:7" s="4" customFormat="1" ht="27.75" customHeight="1" x14ac:dyDescent="0.25">
      <c r="A27" s="38"/>
      <c r="B27" s="44" t="s">
        <v>14</v>
      </c>
      <c r="C27" s="33">
        <v>88350046</v>
      </c>
      <c r="D27" s="33">
        <v>90009024</v>
      </c>
      <c r="E27" s="33">
        <v>70269037</v>
      </c>
      <c r="F27" s="33">
        <f t="shared" ref="F27:F30" si="5">+D27-E27</f>
        <v>19739987</v>
      </c>
      <c r="G27" s="45">
        <f t="shared" si="4"/>
        <v>0.78068880071402613</v>
      </c>
    </row>
    <row r="28" spans="1:7" s="4" customFormat="1" ht="27.75" customHeight="1" thickBot="1" x14ac:dyDescent="0.3">
      <c r="A28" s="38"/>
      <c r="B28" s="44" t="s">
        <v>15</v>
      </c>
      <c r="C28" s="33">
        <v>418178200</v>
      </c>
      <c r="D28" s="33">
        <v>566485575</v>
      </c>
      <c r="E28" s="33">
        <v>329429763</v>
      </c>
      <c r="F28" s="33">
        <f t="shared" si="5"/>
        <v>237055812</v>
      </c>
      <c r="G28" s="45">
        <f t="shared" si="4"/>
        <v>0.58153248297628757</v>
      </c>
    </row>
    <row r="29" spans="1:7" s="4" customFormat="1" ht="27.75" customHeight="1" thickBot="1" x14ac:dyDescent="0.25">
      <c r="A29" s="38"/>
      <c r="B29" s="44" t="s">
        <v>16</v>
      </c>
      <c r="C29" s="68">
        <v>0</v>
      </c>
      <c r="D29" s="67">
        <v>30735</v>
      </c>
      <c r="E29" s="67">
        <v>0</v>
      </c>
      <c r="F29" s="33">
        <f t="shared" si="5"/>
        <v>30735</v>
      </c>
      <c r="G29" s="45">
        <f t="shared" ref="G29" si="6">E29/D29</f>
        <v>0</v>
      </c>
    </row>
    <row r="30" spans="1:7" s="4" customFormat="1" ht="27.75" customHeight="1" thickBot="1" x14ac:dyDescent="0.25">
      <c r="A30" s="38"/>
      <c r="B30" s="44" t="s">
        <v>17</v>
      </c>
      <c r="C30" s="67">
        <v>4531765</v>
      </c>
      <c r="D30" s="67">
        <v>101162152</v>
      </c>
      <c r="E30" s="67">
        <v>100025357</v>
      </c>
      <c r="F30" s="33">
        <f t="shared" si="5"/>
        <v>1136795</v>
      </c>
      <c r="G30" s="45">
        <f>E30/D30</f>
        <v>0.98876264514420376</v>
      </c>
    </row>
    <row r="31" spans="1:7" s="4" customFormat="1" ht="27.75" customHeight="1" x14ac:dyDescent="0.25">
      <c r="A31" s="38"/>
      <c r="B31" s="41" t="s">
        <v>10</v>
      </c>
      <c r="C31" s="42">
        <f>SUM(C32:C33)</f>
        <v>652245531</v>
      </c>
      <c r="D31" s="42">
        <f>SUM(D32:D33)</f>
        <v>1060452293</v>
      </c>
      <c r="E31" s="42">
        <f t="shared" ref="E31:F31" si="7">SUM(E32:E33)</f>
        <v>381810122</v>
      </c>
      <c r="F31" s="42">
        <f t="shared" si="7"/>
        <v>678642171</v>
      </c>
      <c r="G31" s="43">
        <f t="shared" si="4"/>
        <v>0.3600446003279093</v>
      </c>
    </row>
    <row r="32" spans="1:7" s="4" customFormat="1" ht="27.75" customHeight="1" x14ac:dyDescent="0.25">
      <c r="A32" s="38"/>
      <c r="B32" s="44" t="s">
        <v>16</v>
      </c>
      <c r="C32" s="33">
        <v>0</v>
      </c>
      <c r="D32" s="33">
        <v>2055304</v>
      </c>
      <c r="E32" s="33">
        <v>502198</v>
      </c>
      <c r="F32" s="33">
        <f>+D32-E32</f>
        <v>1553106</v>
      </c>
      <c r="G32" s="45"/>
    </row>
    <row r="33" spans="1:7" s="4" customFormat="1" ht="27.75" customHeight="1" x14ac:dyDescent="0.25">
      <c r="A33" s="38"/>
      <c r="B33" s="44" t="s">
        <v>18</v>
      </c>
      <c r="C33" s="33">
        <v>652245531</v>
      </c>
      <c r="D33" s="33">
        <v>1058396989</v>
      </c>
      <c r="E33" s="33">
        <v>381307924</v>
      </c>
      <c r="F33" s="33">
        <f>+D33-E33</f>
        <v>677089065</v>
      </c>
      <c r="G33" s="45">
        <f t="shared" si="4"/>
        <v>0.36026928266327485</v>
      </c>
    </row>
    <row r="34" spans="1:7" s="4" customFormat="1" ht="27.75" customHeight="1" thickBot="1" x14ac:dyDescent="0.3">
      <c r="A34" s="38"/>
      <c r="B34" s="41" t="s">
        <v>11</v>
      </c>
      <c r="C34" s="46">
        <f>SUM(C35:C35)</f>
        <v>48470055</v>
      </c>
      <c r="D34" s="46">
        <f t="shared" ref="D34:F34" si="8">SUM(D35:D35)</f>
        <v>35975861</v>
      </c>
      <c r="E34" s="46">
        <f t="shared" si="8"/>
        <v>21064120</v>
      </c>
      <c r="F34" s="46">
        <f t="shared" si="8"/>
        <v>14911741</v>
      </c>
      <c r="G34" s="43">
        <f t="shared" si="4"/>
        <v>0.58550704318098179</v>
      </c>
    </row>
    <row r="35" spans="1:7" s="4" customFormat="1" ht="27.75" customHeight="1" thickBot="1" x14ac:dyDescent="0.25">
      <c r="A35" s="5"/>
      <c r="B35" s="44" t="s">
        <v>19</v>
      </c>
      <c r="C35" s="67">
        <v>48470055</v>
      </c>
      <c r="D35" s="67">
        <v>35975861</v>
      </c>
      <c r="E35" s="67">
        <v>21064120</v>
      </c>
      <c r="F35" s="33">
        <f>+D35-E35</f>
        <v>14911741</v>
      </c>
      <c r="G35" s="45">
        <f t="shared" si="4"/>
        <v>0.58550704318098179</v>
      </c>
    </row>
    <row r="36" spans="1:7" s="4" customFormat="1" ht="18" customHeight="1" x14ac:dyDescent="0.25">
      <c r="B36" s="7"/>
      <c r="C36" s="8"/>
      <c r="D36" s="9"/>
      <c r="E36" s="9"/>
      <c r="F36" s="9"/>
      <c r="G36" s="17"/>
    </row>
    <row r="37" spans="1:7" s="4" customFormat="1" ht="23.25" customHeight="1" x14ac:dyDescent="0.25">
      <c r="A37" s="10"/>
      <c r="B37" s="87" t="s">
        <v>40</v>
      </c>
      <c r="C37" s="87"/>
      <c r="D37" s="87"/>
      <c r="E37" s="87"/>
      <c r="F37" s="87"/>
      <c r="G37" s="87"/>
    </row>
    <row r="38" spans="1:7" s="4" customFormat="1" ht="24.75" customHeight="1" x14ac:dyDescent="0.25">
      <c r="B38" s="47" t="s">
        <v>3</v>
      </c>
      <c r="C38" s="48">
        <f>SUM(C40:C71)</f>
        <v>2889586900</v>
      </c>
      <c r="D38" s="48">
        <f>SUM(D40:D73)</f>
        <v>3690089956</v>
      </c>
      <c r="E38" s="48">
        <f>SUM(E40:E73)</f>
        <v>2327026959</v>
      </c>
      <c r="F38" s="48">
        <f t="shared" ref="F38" si="9">SUM(F40:F73)</f>
        <v>1363062997</v>
      </c>
      <c r="G38" s="49">
        <f>E38/D38</f>
        <v>0.63061523885516901</v>
      </c>
    </row>
    <row r="39" spans="1:7" s="4" customFormat="1" ht="24.75" customHeight="1" x14ac:dyDescent="0.25">
      <c r="B39" s="50" t="s">
        <v>20</v>
      </c>
      <c r="C39" s="50" t="s">
        <v>4</v>
      </c>
      <c r="D39" s="50" t="s">
        <v>5</v>
      </c>
      <c r="E39" s="50" t="s">
        <v>6</v>
      </c>
      <c r="F39" s="50" t="s">
        <v>47</v>
      </c>
      <c r="G39" s="50" t="s">
        <v>7</v>
      </c>
    </row>
    <row r="40" spans="1:7" s="4" customFormat="1" ht="24.75" customHeight="1" x14ac:dyDescent="0.25">
      <c r="B40" s="44" t="s">
        <v>75</v>
      </c>
      <c r="C40" s="33">
        <v>185027934</v>
      </c>
      <c r="D40" s="33">
        <v>339607376</v>
      </c>
      <c r="E40" s="33">
        <v>107041281</v>
      </c>
      <c r="F40" s="33">
        <f>+D40-E40</f>
        <v>232566095</v>
      </c>
      <c r="G40" s="51">
        <f>E40/D40</f>
        <v>0.31519127252406909</v>
      </c>
    </row>
    <row r="41" spans="1:7" s="4" customFormat="1" ht="24.75" customHeight="1" x14ac:dyDescent="0.25">
      <c r="B41" s="44" t="s">
        <v>76</v>
      </c>
      <c r="C41" s="33">
        <v>103559286</v>
      </c>
      <c r="D41" s="33">
        <v>125513520</v>
      </c>
      <c r="E41" s="33">
        <v>47670841</v>
      </c>
      <c r="F41" s="33">
        <f t="shared" ref="F41:F73" si="10">+D41-E41</f>
        <v>77842679</v>
      </c>
      <c r="G41" s="51">
        <f t="shared" ref="G41:G73" si="11">E41/D41</f>
        <v>0.37980642244755786</v>
      </c>
    </row>
    <row r="42" spans="1:7" s="4" customFormat="1" ht="24.75" customHeight="1" x14ac:dyDescent="0.25">
      <c r="B42" s="44" t="s">
        <v>77</v>
      </c>
      <c r="C42" s="33">
        <v>77754740</v>
      </c>
      <c r="D42" s="33">
        <v>245373828</v>
      </c>
      <c r="E42" s="33">
        <v>126419243</v>
      </c>
      <c r="F42" s="33">
        <f t="shared" si="10"/>
        <v>118954585</v>
      </c>
      <c r="G42" s="51">
        <f t="shared" si="11"/>
        <v>0.51521078686517452</v>
      </c>
    </row>
    <row r="43" spans="1:7" s="4" customFormat="1" ht="24.75" customHeight="1" x14ac:dyDescent="0.25">
      <c r="B43" s="44" t="s">
        <v>78</v>
      </c>
      <c r="C43" s="33">
        <v>195450146</v>
      </c>
      <c r="D43" s="33">
        <v>230877127</v>
      </c>
      <c r="E43" s="33">
        <v>86968710</v>
      </c>
      <c r="F43" s="33">
        <f t="shared" si="10"/>
        <v>143908417</v>
      </c>
      <c r="G43" s="51">
        <f t="shared" si="11"/>
        <v>0.37668828926479148</v>
      </c>
    </row>
    <row r="44" spans="1:7" s="4" customFormat="1" ht="24.75" customHeight="1" x14ac:dyDescent="0.25">
      <c r="B44" s="44" t="s">
        <v>79</v>
      </c>
      <c r="C44" s="33">
        <v>56128067</v>
      </c>
      <c r="D44" s="33">
        <v>74929006</v>
      </c>
      <c r="E44" s="33">
        <v>29826550</v>
      </c>
      <c r="F44" s="33">
        <f t="shared" si="10"/>
        <v>45102456</v>
      </c>
      <c r="G44" s="51">
        <f t="shared" si="11"/>
        <v>0.39806413553651038</v>
      </c>
    </row>
    <row r="45" spans="1:7" s="4" customFormat="1" ht="24.75" customHeight="1" x14ac:dyDescent="0.25">
      <c r="B45" s="44" t="s">
        <v>80</v>
      </c>
      <c r="C45" s="33">
        <v>133485895</v>
      </c>
      <c r="D45" s="33">
        <v>130049391</v>
      </c>
      <c r="E45" s="33">
        <v>46002621</v>
      </c>
      <c r="F45" s="33">
        <f t="shared" si="10"/>
        <v>84046770</v>
      </c>
      <c r="G45" s="51">
        <f t="shared" si="11"/>
        <v>0.35373192174348589</v>
      </c>
    </row>
    <row r="46" spans="1:7" s="4" customFormat="1" ht="24.75" customHeight="1" x14ac:dyDescent="0.25">
      <c r="B46" s="44" t="s">
        <v>81</v>
      </c>
      <c r="C46" s="33">
        <v>29838368</v>
      </c>
      <c r="D46" s="33">
        <v>36549041</v>
      </c>
      <c r="E46" s="33">
        <v>9553170</v>
      </c>
      <c r="F46" s="33">
        <f t="shared" si="10"/>
        <v>26995871</v>
      </c>
      <c r="G46" s="51">
        <f t="shared" si="11"/>
        <v>0.26137949830202112</v>
      </c>
    </row>
    <row r="47" spans="1:7" s="4" customFormat="1" ht="24.75" customHeight="1" x14ac:dyDescent="0.25">
      <c r="B47" s="44" t="s">
        <v>82</v>
      </c>
      <c r="C47" s="33">
        <v>45791978</v>
      </c>
      <c r="D47" s="33">
        <v>54725571</v>
      </c>
      <c r="E47" s="33">
        <v>40160715</v>
      </c>
      <c r="F47" s="33">
        <f t="shared" si="10"/>
        <v>14564856</v>
      </c>
      <c r="G47" s="51">
        <f t="shared" si="11"/>
        <v>0.73385648182638419</v>
      </c>
    </row>
    <row r="48" spans="1:7" s="4" customFormat="1" ht="24.75" customHeight="1" x14ac:dyDescent="0.25">
      <c r="B48" s="44" t="s">
        <v>83</v>
      </c>
      <c r="C48" s="33">
        <v>155363852</v>
      </c>
      <c r="D48" s="33">
        <v>176523843</v>
      </c>
      <c r="E48" s="33">
        <v>137002248</v>
      </c>
      <c r="F48" s="33">
        <f t="shared" si="10"/>
        <v>39521595</v>
      </c>
      <c r="G48" s="51">
        <f t="shared" si="11"/>
        <v>0.77611185929143855</v>
      </c>
    </row>
    <row r="49" spans="2:11" s="4" customFormat="1" ht="24.75" customHeight="1" x14ac:dyDescent="0.25">
      <c r="B49" s="44" t="s">
        <v>84</v>
      </c>
      <c r="C49" s="33">
        <v>149652157</v>
      </c>
      <c r="D49" s="33">
        <v>166304526</v>
      </c>
      <c r="E49" s="33">
        <v>130589595</v>
      </c>
      <c r="F49" s="33">
        <f t="shared" si="10"/>
        <v>35714931</v>
      </c>
      <c r="G49" s="51">
        <f t="shared" si="11"/>
        <v>0.78524378224077918</v>
      </c>
    </row>
    <row r="50" spans="2:11" s="4" customFormat="1" ht="24.75" customHeight="1" x14ac:dyDescent="0.25">
      <c r="B50" s="44" t="s">
        <v>85</v>
      </c>
      <c r="C50" s="33">
        <v>200119729</v>
      </c>
      <c r="D50" s="33">
        <v>234881284</v>
      </c>
      <c r="E50" s="33">
        <v>186711688</v>
      </c>
      <c r="F50" s="33">
        <f t="shared" si="10"/>
        <v>48169596</v>
      </c>
      <c r="G50" s="51">
        <f t="shared" si="11"/>
        <v>0.7949193942587609</v>
      </c>
    </row>
    <row r="51" spans="2:11" s="4" customFormat="1" ht="24.75" customHeight="1" x14ac:dyDescent="0.25">
      <c r="B51" s="44" t="s">
        <v>86</v>
      </c>
      <c r="C51" s="33">
        <v>152572800</v>
      </c>
      <c r="D51" s="33">
        <v>173367936</v>
      </c>
      <c r="E51" s="33">
        <v>135081169</v>
      </c>
      <c r="F51" s="33">
        <f t="shared" si="10"/>
        <v>38286767</v>
      </c>
      <c r="G51" s="51">
        <f t="shared" si="11"/>
        <v>0.77915889244940884</v>
      </c>
    </row>
    <row r="52" spans="2:11" s="4" customFormat="1" ht="24.75" customHeight="1" x14ac:dyDescent="0.25">
      <c r="B52" s="44" t="s">
        <v>87</v>
      </c>
      <c r="C52" s="33">
        <v>59703341</v>
      </c>
      <c r="D52" s="33">
        <v>69680624</v>
      </c>
      <c r="E52" s="33">
        <v>55535428</v>
      </c>
      <c r="F52" s="33">
        <f t="shared" si="10"/>
        <v>14145196</v>
      </c>
      <c r="G52" s="51">
        <f t="shared" si="11"/>
        <v>0.79699957910824681</v>
      </c>
    </row>
    <row r="53" spans="2:11" s="4" customFormat="1" ht="24.75" customHeight="1" x14ac:dyDescent="0.25">
      <c r="B53" s="44" t="s">
        <v>88</v>
      </c>
      <c r="C53" s="33">
        <v>81192067</v>
      </c>
      <c r="D53" s="33">
        <v>92304256</v>
      </c>
      <c r="E53" s="33">
        <v>71029805</v>
      </c>
      <c r="F53" s="33">
        <f t="shared" si="10"/>
        <v>21274451</v>
      </c>
      <c r="G53" s="51">
        <f t="shared" si="11"/>
        <v>0.76951820076422039</v>
      </c>
    </row>
    <row r="54" spans="2:11" s="4" customFormat="1" ht="24.75" customHeight="1" x14ac:dyDescent="0.25">
      <c r="B54" s="44" t="s">
        <v>89</v>
      </c>
      <c r="C54" s="33">
        <v>79695661</v>
      </c>
      <c r="D54" s="33">
        <v>89024433</v>
      </c>
      <c r="E54" s="33">
        <v>70637366</v>
      </c>
      <c r="F54" s="33">
        <f t="shared" si="10"/>
        <v>18387067</v>
      </c>
      <c r="G54" s="51">
        <f t="shared" si="11"/>
        <v>0.79346044248324499</v>
      </c>
    </row>
    <row r="55" spans="2:11" s="4" customFormat="1" ht="24.75" customHeight="1" x14ac:dyDescent="0.25">
      <c r="B55" s="44" t="s">
        <v>90</v>
      </c>
      <c r="C55" s="33">
        <v>92250752</v>
      </c>
      <c r="D55" s="33">
        <v>104956109</v>
      </c>
      <c r="E55" s="33">
        <v>82189739</v>
      </c>
      <c r="F55" s="33">
        <f t="shared" si="10"/>
        <v>22766370</v>
      </c>
      <c r="G55" s="51">
        <f t="shared" si="11"/>
        <v>0.78308675676991801</v>
      </c>
    </row>
    <row r="56" spans="2:11" s="4" customFormat="1" ht="24.75" customHeight="1" x14ac:dyDescent="0.25">
      <c r="B56" s="44" t="s">
        <v>91</v>
      </c>
      <c r="C56" s="33">
        <v>276085664</v>
      </c>
      <c r="D56" s="33">
        <v>328638294</v>
      </c>
      <c r="E56" s="33">
        <v>259621445</v>
      </c>
      <c r="F56" s="33">
        <f t="shared" si="10"/>
        <v>69016849</v>
      </c>
      <c r="G56" s="51">
        <f t="shared" si="11"/>
        <v>0.78999145790356373</v>
      </c>
    </row>
    <row r="57" spans="2:11" s="4" customFormat="1" ht="24.75" customHeight="1" x14ac:dyDescent="0.25">
      <c r="B57" s="44" t="s">
        <v>92</v>
      </c>
      <c r="C57" s="33">
        <v>55554241</v>
      </c>
      <c r="D57" s="33">
        <v>64509218</v>
      </c>
      <c r="E57" s="33">
        <v>52279744</v>
      </c>
      <c r="F57" s="33">
        <f t="shared" si="10"/>
        <v>12229474</v>
      </c>
      <c r="G57" s="51">
        <f t="shared" si="11"/>
        <v>0.81042284530561193</v>
      </c>
    </row>
    <row r="58" spans="2:11" s="4" customFormat="1" ht="24.75" customHeight="1" x14ac:dyDescent="0.25">
      <c r="B58" s="44" t="s">
        <v>93</v>
      </c>
      <c r="C58" s="33">
        <v>42114402</v>
      </c>
      <c r="D58" s="33">
        <v>49902212</v>
      </c>
      <c r="E58" s="33">
        <v>39436472</v>
      </c>
      <c r="F58" s="33">
        <f t="shared" si="10"/>
        <v>10465740</v>
      </c>
      <c r="G58" s="51">
        <f t="shared" si="11"/>
        <v>0.79027502828932716</v>
      </c>
    </row>
    <row r="59" spans="2:11" s="4" customFormat="1" ht="24.75" customHeight="1" x14ac:dyDescent="0.25">
      <c r="B59" s="44" t="s">
        <v>94</v>
      </c>
      <c r="C59" s="33">
        <v>62766238</v>
      </c>
      <c r="D59" s="33">
        <v>73732763</v>
      </c>
      <c r="E59" s="33">
        <v>58714683</v>
      </c>
      <c r="F59" s="33">
        <f t="shared" si="10"/>
        <v>15018080</v>
      </c>
      <c r="G59" s="51">
        <f t="shared" si="11"/>
        <v>0.79631741184037819</v>
      </c>
    </row>
    <row r="60" spans="2:11" s="4" customFormat="1" ht="24.75" customHeight="1" x14ac:dyDescent="0.25">
      <c r="B60" s="44" t="s">
        <v>95</v>
      </c>
      <c r="C60" s="33">
        <v>29427466</v>
      </c>
      <c r="D60" s="33">
        <v>33793662</v>
      </c>
      <c r="E60" s="33">
        <v>26039622</v>
      </c>
      <c r="F60" s="33">
        <f t="shared" si="10"/>
        <v>7754040</v>
      </c>
      <c r="G60" s="51">
        <f t="shared" si="11"/>
        <v>0.77054750680763751</v>
      </c>
    </row>
    <row r="61" spans="2:11" s="4" customFormat="1" ht="24.75" customHeight="1" x14ac:dyDescent="0.25">
      <c r="B61" s="44" t="s">
        <v>96</v>
      </c>
      <c r="C61" s="33">
        <v>120565792</v>
      </c>
      <c r="D61" s="33">
        <v>140345592</v>
      </c>
      <c r="E61" s="33">
        <v>98119940</v>
      </c>
      <c r="F61" s="33">
        <f t="shared" si="10"/>
        <v>42225652</v>
      </c>
      <c r="G61" s="51">
        <f t="shared" si="11"/>
        <v>0.69913089967228892</v>
      </c>
    </row>
    <row r="62" spans="2:11" s="4" customFormat="1" ht="24.75" customHeight="1" x14ac:dyDescent="0.25">
      <c r="B62" s="44" t="s">
        <v>97</v>
      </c>
      <c r="C62" s="33">
        <v>48974858</v>
      </c>
      <c r="D62" s="33">
        <v>58404696</v>
      </c>
      <c r="E62" s="33">
        <v>42169788</v>
      </c>
      <c r="F62" s="33">
        <f t="shared" si="10"/>
        <v>16234908</v>
      </c>
      <c r="G62" s="51">
        <f t="shared" si="11"/>
        <v>0.72202735204717106</v>
      </c>
    </row>
    <row r="63" spans="2:11" s="4" customFormat="1" ht="24.75" customHeight="1" x14ac:dyDescent="0.25">
      <c r="B63" s="44" t="s">
        <v>98</v>
      </c>
      <c r="C63" s="33">
        <v>62796610</v>
      </c>
      <c r="D63" s="33">
        <v>65549228</v>
      </c>
      <c r="E63" s="33">
        <v>48683911</v>
      </c>
      <c r="F63" s="33">
        <f t="shared" si="10"/>
        <v>16865317</v>
      </c>
      <c r="G63" s="51">
        <f t="shared" si="11"/>
        <v>0.74270761815837094</v>
      </c>
      <c r="K63" s="12"/>
    </row>
    <row r="64" spans="2:11" s="4" customFormat="1" ht="24.75" customHeight="1" x14ac:dyDescent="0.25">
      <c r="B64" s="44" t="s">
        <v>99</v>
      </c>
      <c r="C64" s="33">
        <v>55219818</v>
      </c>
      <c r="D64" s="33">
        <v>73144415</v>
      </c>
      <c r="E64" s="33">
        <v>50836319</v>
      </c>
      <c r="F64" s="33">
        <f t="shared" si="10"/>
        <v>22308096</v>
      </c>
      <c r="G64" s="51">
        <f t="shared" si="11"/>
        <v>0.69501299586578147</v>
      </c>
    </row>
    <row r="65" spans="2:7" s="4" customFormat="1" ht="24.75" customHeight="1" x14ac:dyDescent="0.25">
      <c r="B65" s="44" t="s">
        <v>100</v>
      </c>
      <c r="C65" s="33">
        <v>76192501</v>
      </c>
      <c r="D65" s="33">
        <v>123530046</v>
      </c>
      <c r="E65" s="33">
        <v>76207060</v>
      </c>
      <c r="F65" s="33">
        <f t="shared" si="10"/>
        <v>47322986</v>
      </c>
      <c r="G65" s="51">
        <f t="shared" si="11"/>
        <v>0.6169111278401046</v>
      </c>
    </row>
    <row r="66" spans="2:7" s="4" customFormat="1" ht="24.75" customHeight="1" x14ac:dyDescent="0.25">
      <c r="B66" s="44" t="s">
        <v>101</v>
      </c>
      <c r="C66" s="33">
        <v>107146144</v>
      </c>
      <c r="D66" s="33">
        <v>113286943</v>
      </c>
      <c r="E66" s="33">
        <v>67841285</v>
      </c>
      <c r="F66" s="33">
        <f t="shared" si="10"/>
        <v>45445658</v>
      </c>
      <c r="G66" s="51">
        <f t="shared" si="11"/>
        <v>0.5988446965154669</v>
      </c>
    </row>
    <row r="67" spans="2:7" s="4" customFormat="1" ht="24.75" customHeight="1" x14ac:dyDescent="0.25">
      <c r="B67" s="44" t="s">
        <v>102</v>
      </c>
      <c r="C67" s="33">
        <v>17854194</v>
      </c>
      <c r="D67" s="33">
        <v>23427277</v>
      </c>
      <c r="E67" s="33">
        <v>17434576</v>
      </c>
      <c r="F67" s="33">
        <f t="shared" si="10"/>
        <v>5992701</v>
      </c>
      <c r="G67" s="51">
        <f t="shared" si="11"/>
        <v>0.7441998487489605</v>
      </c>
    </row>
    <row r="68" spans="2:7" s="4" customFormat="1" ht="24.75" customHeight="1" x14ac:dyDescent="0.25">
      <c r="B68" s="44" t="s">
        <v>103</v>
      </c>
      <c r="C68" s="33">
        <v>35531709</v>
      </c>
      <c r="D68" s="33">
        <v>47663875</v>
      </c>
      <c r="E68" s="33">
        <v>34725595</v>
      </c>
      <c r="F68" s="33">
        <f t="shared" si="10"/>
        <v>12938280</v>
      </c>
      <c r="G68" s="51">
        <f t="shared" si="11"/>
        <v>0.72855165468606986</v>
      </c>
    </row>
    <row r="69" spans="2:7" s="4" customFormat="1" ht="24.75" customHeight="1" x14ac:dyDescent="0.25">
      <c r="B69" s="44" t="s">
        <v>104</v>
      </c>
      <c r="C69" s="33">
        <v>24679408</v>
      </c>
      <c r="D69" s="33">
        <v>31403137</v>
      </c>
      <c r="E69" s="33">
        <v>21983171</v>
      </c>
      <c r="F69" s="33">
        <f t="shared" si="10"/>
        <v>9419966</v>
      </c>
      <c r="G69" s="51">
        <f t="shared" si="11"/>
        <v>0.70003105103799024</v>
      </c>
    </row>
    <row r="70" spans="2:7" s="4" customFormat="1" ht="24.75" customHeight="1" x14ac:dyDescent="0.25">
      <c r="B70" s="44" t="s">
        <v>105</v>
      </c>
      <c r="C70" s="33">
        <v>16579519</v>
      </c>
      <c r="D70" s="33">
        <v>19460538</v>
      </c>
      <c r="E70" s="33">
        <v>13938889</v>
      </c>
      <c r="F70" s="33">
        <f t="shared" si="10"/>
        <v>5521649</v>
      </c>
      <c r="G70" s="51">
        <f t="shared" si="11"/>
        <v>0.71626431910566912</v>
      </c>
    </row>
    <row r="71" spans="2:7" s="4" customFormat="1" ht="24.75" customHeight="1" x14ac:dyDescent="0.25">
      <c r="B71" s="44" t="s">
        <v>106</v>
      </c>
      <c r="C71" s="33">
        <v>60511563</v>
      </c>
      <c r="D71" s="33">
        <v>76816873</v>
      </c>
      <c r="E71" s="33">
        <v>53202456</v>
      </c>
      <c r="F71" s="33">
        <f t="shared" si="10"/>
        <v>23614417</v>
      </c>
      <c r="G71" s="51">
        <f t="shared" si="11"/>
        <v>0.69258815052260714</v>
      </c>
    </row>
    <row r="72" spans="2:7" s="4" customFormat="1" ht="24.75" customHeight="1" x14ac:dyDescent="0.25">
      <c r="B72" s="44" t="s">
        <v>107</v>
      </c>
      <c r="C72" s="33">
        <v>0</v>
      </c>
      <c r="D72" s="33">
        <v>9111781</v>
      </c>
      <c r="E72" s="33">
        <v>1556994</v>
      </c>
      <c r="F72" s="33">
        <f t="shared" si="10"/>
        <v>7554787</v>
      </c>
      <c r="G72" s="51">
        <f t="shared" si="11"/>
        <v>0.17087702173702374</v>
      </c>
    </row>
    <row r="73" spans="2:7" s="4" customFormat="1" ht="24.75" customHeight="1" x14ac:dyDescent="0.25">
      <c r="B73" s="44" t="s">
        <v>108</v>
      </c>
      <c r="C73" s="33">
        <v>0</v>
      </c>
      <c r="D73" s="33">
        <v>12701535</v>
      </c>
      <c r="E73" s="33">
        <v>1814840</v>
      </c>
      <c r="F73" s="33">
        <f t="shared" si="10"/>
        <v>10886695</v>
      </c>
      <c r="G73" s="51">
        <f t="shared" si="11"/>
        <v>0.14288351762208268</v>
      </c>
    </row>
    <row r="74" spans="2:7" s="4" customFormat="1" ht="24.75" customHeight="1" x14ac:dyDescent="0.25">
      <c r="B74" s="7"/>
      <c r="C74" s="64"/>
      <c r="D74" s="64"/>
      <c r="E74" s="64"/>
      <c r="F74" s="64"/>
      <c r="G74" s="65"/>
    </row>
    <row r="75" spans="2:7" s="4" customFormat="1" ht="24.75" customHeight="1" x14ac:dyDescent="0.25">
      <c r="B75" s="7"/>
      <c r="C75" s="64"/>
      <c r="D75" s="64"/>
      <c r="E75" s="64"/>
      <c r="F75" s="64"/>
      <c r="G75" s="65"/>
    </row>
    <row r="76" spans="2:7" s="4" customFormat="1" ht="30.75" customHeight="1" x14ac:dyDescent="0.2">
      <c r="B76" s="54"/>
      <c r="C76" s="52"/>
      <c r="D76" s="52"/>
      <c r="E76" s="52"/>
      <c r="F76" s="52"/>
      <c r="G76" s="53"/>
    </row>
    <row r="77" spans="2:7" s="4" customFormat="1" ht="21.75" customHeight="1" x14ac:dyDescent="0.25">
      <c r="B77" s="87" t="s">
        <v>41</v>
      </c>
      <c r="C77" s="87"/>
      <c r="D77" s="87"/>
      <c r="E77" s="87"/>
      <c r="F77" s="87"/>
      <c r="G77" s="87"/>
    </row>
    <row r="78" spans="2:7" s="4" customFormat="1" ht="19.5" customHeight="1" x14ac:dyDescent="0.25">
      <c r="B78" s="47" t="s">
        <v>3</v>
      </c>
      <c r="C78" s="48">
        <f>SUM(C80:C84)</f>
        <v>2261769001</v>
      </c>
      <c r="D78" s="48">
        <f t="shared" ref="D78:F78" si="12">SUM(D80:D84)</f>
        <v>2666475610</v>
      </c>
      <c r="E78" s="48">
        <f t="shared" si="12"/>
        <v>1963345164</v>
      </c>
      <c r="F78" s="48">
        <f t="shared" si="12"/>
        <v>703130446</v>
      </c>
      <c r="G78" s="49">
        <f>E78/D78</f>
        <v>0.73630719014902224</v>
      </c>
    </row>
    <row r="79" spans="2:7" s="4" customFormat="1" ht="27.75" customHeight="1" thickBot="1" x14ac:dyDescent="0.3">
      <c r="B79" s="50" t="s">
        <v>21</v>
      </c>
      <c r="C79" s="50" t="s">
        <v>4</v>
      </c>
      <c r="D79" s="50" t="s">
        <v>5</v>
      </c>
      <c r="E79" s="50" t="s">
        <v>6</v>
      </c>
      <c r="F79" s="50" t="s">
        <v>47</v>
      </c>
      <c r="G79" s="50" t="s">
        <v>7</v>
      </c>
    </row>
    <row r="80" spans="2:7" s="4" customFormat="1" ht="21.75" customHeight="1" thickBot="1" x14ac:dyDescent="0.25">
      <c r="B80" s="69" t="s">
        <v>22</v>
      </c>
      <c r="C80" s="70">
        <v>2199865880</v>
      </c>
      <c r="D80" s="70">
        <v>2490916364</v>
      </c>
      <c r="E80" s="70">
        <v>1861133198</v>
      </c>
      <c r="F80" s="33">
        <f>+D80-E80</f>
        <v>629783166</v>
      </c>
      <c r="G80" s="51">
        <f>E80/D80</f>
        <v>0.74716808034908389</v>
      </c>
    </row>
    <row r="81" spans="2:11" s="4" customFormat="1" ht="21.75" customHeight="1" thickBot="1" x14ac:dyDescent="0.25">
      <c r="B81" s="69" t="s">
        <v>25</v>
      </c>
      <c r="C81" s="67">
        <v>8432808</v>
      </c>
      <c r="D81" s="67">
        <v>17768109</v>
      </c>
      <c r="E81" s="67">
        <v>9732271</v>
      </c>
      <c r="F81" s="33">
        <f t="shared" ref="F81:F83" si="13">+D81-E81</f>
        <v>8035838</v>
      </c>
      <c r="G81" s="51">
        <f>E81/D81</f>
        <v>0.54773814140829502</v>
      </c>
    </row>
    <row r="82" spans="2:11" s="4" customFormat="1" ht="21.75" customHeight="1" thickBot="1" x14ac:dyDescent="0.25">
      <c r="B82" s="69" t="s">
        <v>23</v>
      </c>
      <c r="C82" s="67">
        <v>324616</v>
      </c>
      <c r="D82" s="67">
        <v>90836228</v>
      </c>
      <c r="E82" s="67">
        <v>61278285</v>
      </c>
      <c r="F82" s="33">
        <f t="shared" si="13"/>
        <v>29557943</v>
      </c>
      <c r="G82" s="51">
        <f>E82/D82</f>
        <v>0.67460182296429128</v>
      </c>
    </row>
    <row r="83" spans="2:11" s="4" customFormat="1" ht="21.75" customHeight="1" thickBot="1" x14ac:dyDescent="0.25">
      <c r="B83" s="69" t="s">
        <v>24</v>
      </c>
      <c r="C83" s="67">
        <v>53145697</v>
      </c>
      <c r="D83" s="67">
        <v>66954909</v>
      </c>
      <c r="E83" s="67">
        <v>31201410</v>
      </c>
      <c r="F83" s="33">
        <f t="shared" si="13"/>
        <v>35753499</v>
      </c>
      <c r="G83" s="51">
        <f>E83/D83</f>
        <v>0.46600630881299532</v>
      </c>
      <c r="I83" s="12"/>
      <c r="K83" s="12"/>
    </row>
    <row r="84" spans="2:11" s="4" customFormat="1" ht="21.75" customHeight="1" x14ac:dyDescent="0.25">
      <c r="B84" s="66"/>
      <c r="C84" s="33"/>
      <c r="D84" s="33"/>
      <c r="E84" s="33"/>
      <c r="F84" s="33"/>
      <c r="G84" s="51"/>
    </row>
    <row r="85" spans="2:11" s="4" customFormat="1" ht="23.25" customHeight="1" x14ac:dyDescent="0.15">
      <c r="B85" s="13"/>
      <c r="C85" s="11"/>
      <c r="D85" s="11"/>
      <c r="E85" s="11"/>
      <c r="F85" s="11"/>
      <c r="G85" s="18"/>
    </row>
    <row r="86" spans="2:11" s="4" customFormat="1" ht="25.5" customHeight="1" x14ac:dyDescent="0.25">
      <c r="B86" s="87" t="s">
        <v>42</v>
      </c>
      <c r="C86" s="87"/>
      <c r="D86" s="87"/>
      <c r="E86" s="87"/>
      <c r="F86" s="87"/>
      <c r="G86" s="87"/>
    </row>
    <row r="87" spans="2:11" s="4" customFormat="1" ht="19.5" customHeight="1" x14ac:dyDescent="0.25">
      <c r="B87" s="47" t="s">
        <v>3</v>
      </c>
      <c r="C87" s="48">
        <f>SUM(C89:C109)</f>
        <v>2261769001</v>
      </c>
      <c r="D87" s="48">
        <f t="shared" ref="D87:F87" si="14">SUM(D89:D109)</f>
        <v>2666475610</v>
      </c>
      <c r="E87" s="48">
        <f t="shared" si="14"/>
        <v>1963345162</v>
      </c>
      <c r="F87" s="48">
        <f t="shared" si="14"/>
        <v>703130448</v>
      </c>
      <c r="G87" s="49">
        <f>E87/D87</f>
        <v>0.73630718939896844</v>
      </c>
    </row>
    <row r="88" spans="2:11" s="4" customFormat="1" ht="27" customHeight="1" thickBot="1" x14ac:dyDescent="0.3">
      <c r="B88" s="50" t="s">
        <v>26</v>
      </c>
      <c r="C88" s="50" t="s">
        <v>4</v>
      </c>
      <c r="D88" s="50" t="s">
        <v>5</v>
      </c>
      <c r="E88" s="50" t="s">
        <v>6</v>
      </c>
      <c r="F88" s="50" t="s">
        <v>47</v>
      </c>
      <c r="G88" s="50" t="s">
        <v>7</v>
      </c>
    </row>
    <row r="89" spans="2:11" s="4" customFormat="1" ht="24" customHeight="1" thickBot="1" x14ac:dyDescent="0.25">
      <c r="B89" s="69" t="s">
        <v>50</v>
      </c>
      <c r="C89" s="70">
        <v>49300302</v>
      </c>
      <c r="D89" s="70">
        <v>42464970</v>
      </c>
      <c r="E89" s="70">
        <v>27032894</v>
      </c>
      <c r="F89" s="33">
        <f>+D89-E89</f>
        <v>15432076</v>
      </c>
      <c r="G89" s="51">
        <f>E89/D89</f>
        <v>0.63659279636839494</v>
      </c>
    </row>
    <row r="90" spans="2:11" s="4" customFormat="1" ht="24" customHeight="1" thickBot="1" x14ac:dyDescent="0.25">
      <c r="B90" s="69" t="s">
        <v>51</v>
      </c>
      <c r="C90" s="67">
        <v>1838670</v>
      </c>
      <c r="D90" s="67">
        <v>8377887</v>
      </c>
      <c r="E90" s="67">
        <v>2968126</v>
      </c>
      <c r="F90" s="33">
        <f t="shared" ref="F90:F109" si="15">+D90-E90</f>
        <v>5409761</v>
      </c>
      <c r="G90" s="51">
        <f t="shared" ref="G90:G109" si="16">E90/D90</f>
        <v>0.35428097800793923</v>
      </c>
    </row>
    <row r="91" spans="2:11" s="4" customFormat="1" ht="24" customHeight="1" thickBot="1" x14ac:dyDescent="0.25">
      <c r="B91" s="69" t="s">
        <v>52</v>
      </c>
      <c r="C91" s="67">
        <v>433924</v>
      </c>
      <c r="D91" s="67">
        <v>2237765</v>
      </c>
      <c r="E91" s="67">
        <v>854958</v>
      </c>
      <c r="F91" s="33">
        <f t="shared" si="15"/>
        <v>1382807</v>
      </c>
      <c r="G91" s="51">
        <f t="shared" si="16"/>
        <v>0.38205888464606425</v>
      </c>
    </row>
    <row r="92" spans="2:11" s="4" customFormat="1" ht="24" customHeight="1" thickBot="1" x14ac:dyDescent="0.25">
      <c r="B92" s="69" t="s">
        <v>53</v>
      </c>
      <c r="C92" s="67">
        <v>78424</v>
      </c>
      <c r="D92" s="67">
        <v>183045</v>
      </c>
      <c r="E92" s="67">
        <v>90143</v>
      </c>
      <c r="F92" s="33">
        <f t="shared" si="15"/>
        <v>92902</v>
      </c>
      <c r="G92" s="51">
        <f t="shared" si="16"/>
        <v>0.49246360184654048</v>
      </c>
    </row>
    <row r="93" spans="2:11" s="4" customFormat="1" ht="24" customHeight="1" thickBot="1" x14ac:dyDescent="0.25">
      <c r="B93" s="69" t="s">
        <v>54</v>
      </c>
      <c r="C93" s="67">
        <v>68127</v>
      </c>
      <c r="D93" s="67">
        <v>535600</v>
      </c>
      <c r="E93" s="67">
        <v>389047</v>
      </c>
      <c r="F93" s="33">
        <f t="shared" si="15"/>
        <v>146553</v>
      </c>
      <c r="G93" s="51">
        <f t="shared" si="16"/>
        <v>0.72637602688573566</v>
      </c>
    </row>
    <row r="94" spans="2:11" s="4" customFormat="1" ht="24" customHeight="1" thickBot="1" x14ac:dyDescent="0.25">
      <c r="B94" s="69" t="s">
        <v>55</v>
      </c>
      <c r="C94" s="67">
        <v>10419695</v>
      </c>
      <c r="D94" s="67">
        <v>16296256</v>
      </c>
      <c r="E94" s="67">
        <v>12316533</v>
      </c>
      <c r="F94" s="33">
        <f t="shared" si="15"/>
        <v>3979723</v>
      </c>
      <c r="G94" s="51">
        <f t="shared" si="16"/>
        <v>0.75578912113309948</v>
      </c>
    </row>
    <row r="95" spans="2:11" s="4" customFormat="1" ht="24" customHeight="1" thickBot="1" x14ac:dyDescent="0.25">
      <c r="B95" s="69" t="s">
        <v>56</v>
      </c>
      <c r="C95" s="67">
        <v>49443</v>
      </c>
      <c r="D95" s="67">
        <v>258980</v>
      </c>
      <c r="E95" s="67">
        <v>147791</v>
      </c>
      <c r="F95" s="33">
        <f t="shared" si="15"/>
        <v>111189</v>
      </c>
      <c r="G95" s="51">
        <f t="shared" si="16"/>
        <v>0.57066568847015209</v>
      </c>
    </row>
    <row r="96" spans="2:11" s="4" customFormat="1" ht="24" customHeight="1" thickBot="1" x14ac:dyDescent="0.25">
      <c r="B96" s="69" t="s">
        <v>57</v>
      </c>
      <c r="C96" s="67">
        <v>1441</v>
      </c>
      <c r="D96" s="67">
        <v>541403</v>
      </c>
      <c r="E96" s="67">
        <v>38728</v>
      </c>
      <c r="F96" s="33">
        <f t="shared" si="15"/>
        <v>502675</v>
      </c>
      <c r="G96" s="51">
        <f t="shared" si="16"/>
        <v>7.1532666054676466E-2</v>
      </c>
    </row>
    <row r="97" spans="2:7" s="4" customFormat="1" ht="24" customHeight="1" thickBot="1" x14ac:dyDescent="0.25">
      <c r="B97" s="69" t="s">
        <v>58</v>
      </c>
      <c r="C97" s="67">
        <v>12030</v>
      </c>
      <c r="D97" s="67">
        <v>879636</v>
      </c>
      <c r="E97" s="67">
        <v>222981</v>
      </c>
      <c r="F97" s="33">
        <f t="shared" si="15"/>
        <v>656655</v>
      </c>
      <c r="G97" s="51">
        <f t="shared" si="16"/>
        <v>0.25349235365537565</v>
      </c>
    </row>
    <row r="98" spans="2:7" s="4" customFormat="1" ht="24" customHeight="1" thickBot="1" x14ac:dyDescent="0.25">
      <c r="B98" s="69" t="s">
        <v>59</v>
      </c>
      <c r="C98" s="67">
        <v>5564</v>
      </c>
      <c r="D98" s="67">
        <v>24024</v>
      </c>
      <c r="E98" s="67">
        <v>7840</v>
      </c>
      <c r="F98" s="33">
        <f t="shared" si="15"/>
        <v>16184</v>
      </c>
      <c r="G98" s="51">
        <f t="shared" si="16"/>
        <v>0.32634032634032634</v>
      </c>
    </row>
    <row r="99" spans="2:7" s="4" customFormat="1" ht="24" customHeight="1" thickBot="1" x14ac:dyDescent="0.25">
      <c r="B99" s="69" t="s">
        <v>60</v>
      </c>
      <c r="C99" s="67">
        <v>29121144</v>
      </c>
      <c r="D99" s="67">
        <v>38941310</v>
      </c>
      <c r="E99" s="67">
        <v>9497308</v>
      </c>
      <c r="F99" s="33">
        <f t="shared" si="15"/>
        <v>29444002</v>
      </c>
      <c r="G99" s="51">
        <f t="shared" si="16"/>
        <v>0.2438877377263374</v>
      </c>
    </row>
    <row r="100" spans="2:7" s="4" customFormat="1" ht="24" customHeight="1" thickBot="1" x14ac:dyDescent="0.25">
      <c r="B100" s="69" t="s">
        <v>61</v>
      </c>
      <c r="C100" s="68">
        <v>0</v>
      </c>
      <c r="D100" s="67">
        <v>1525479</v>
      </c>
      <c r="E100" s="67">
        <v>705946</v>
      </c>
      <c r="F100" s="33">
        <f t="shared" si="15"/>
        <v>819533</v>
      </c>
      <c r="G100" s="51">
        <f t="shared" si="16"/>
        <v>0.46277005452058012</v>
      </c>
    </row>
    <row r="101" spans="2:7" s="4" customFormat="1" ht="24" customHeight="1" thickBot="1" x14ac:dyDescent="0.25">
      <c r="B101" s="69" t="s">
        <v>62</v>
      </c>
      <c r="C101" s="67">
        <v>1371366</v>
      </c>
      <c r="D101" s="67">
        <v>3249226</v>
      </c>
      <c r="E101" s="67">
        <v>1894770</v>
      </c>
      <c r="F101" s="33">
        <f t="shared" si="15"/>
        <v>1354456</v>
      </c>
      <c r="G101" s="51">
        <f t="shared" si="16"/>
        <v>0.58314503207840884</v>
      </c>
    </row>
    <row r="102" spans="2:7" s="4" customFormat="1" ht="24" customHeight="1" thickBot="1" x14ac:dyDescent="0.25">
      <c r="B102" s="69" t="s">
        <v>63</v>
      </c>
      <c r="C102" s="67">
        <v>216212</v>
      </c>
      <c r="D102" s="67">
        <v>3353295</v>
      </c>
      <c r="E102" s="67">
        <v>1169486</v>
      </c>
      <c r="F102" s="33">
        <f t="shared" si="15"/>
        <v>2183809</v>
      </c>
      <c r="G102" s="51">
        <f t="shared" si="16"/>
        <v>0.34875726710593608</v>
      </c>
    </row>
    <row r="103" spans="2:7" s="4" customFormat="1" ht="24" customHeight="1" thickBot="1" x14ac:dyDescent="0.25">
      <c r="B103" s="69" t="s">
        <v>64</v>
      </c>
      <c r="C103" s="67">
        <v>18326</v>
      </c>
      <c r="D103" s="67">
        <v>145807</v>
      </c>
      <c r="E103" s="67">
        <v>107786</v>
      </c>
      <c r="F103" s="33">
        <f t="shared" si="15"/>
        <v>38021</v>
      </c>
      <c r="G103" s="51">
        <f t="shared" si="16"/>
        <v>0.73923748516875043</v>
      </c>
    </row>
    <row r="104" spans="2:7" s="4" customFormat="1" ht="24" customHeight="1" thickBot="1" x14ac:dyDescent="0.25">
      <c r="B104" s="69" t="s">
        <v>65</v>
      </c>
      <c r="C104" s="67">
        <v>621293124</v>
      </c>
      <c r="D104" s="67">
        <v>779945341</v>
      </c>
      <c r="E104" s="67">
        <v>523998589</v>
      </c>
      <c r="F104" s="33">
        <f t="shared" si="15"/>
        <v>255946752</v>
      </c>
      <c r="G104" s="51">
        <f t="shared" si="16"/>
        <v>0.67184014244916168</v>
      </c>
    </row>
    <row r="105" spans="2:7" s="4" customFormat="1" ht="24" customHeight="1" thickBot="1" x14ac:dyDescent="0.25">
      <c r="B105" s="69" t="s">
        <v>66</v>
      </c>
      <c r="C105" s="67">
        <v>20522</v>
      </c>
      <c r="D105" s="67">
        <v>130398</v>
      </c>
      <c r="E105" s="67">
        <v>36787</v>
      </c>
      <c r="F105" s="33">
        <f t="shared" si="15"/>
        <v>93611</v>
      </c>
      <c r="G105" s="51">
        <f t="shared" si="16"/>
        <v>0.28211322259543858</v>
      </c>
    </row>
    <row r="106" spans="2:7" s="4" customFormat="1" ht="24" customHeight="1" thickBot="1" x14ac:dyDescent="0.25">
      <c r="B106" s="69" t="s">
        <v>67</v>
      </c>
      <c r="C106" s="67">
        <v>1415145061</v>
      </c>
      <c r="D106" s="67">
        <v>1641476984</v>
      </c>
      <c r="E106" s="67">
        <v>1290263457</v>
      </c>
      <c r="F106" s="33">
        <f t="shared" si="15"/>
        <v>351213527</v>
      </c>
      <c r="G106" s="51">
        <f t="shared" si="16"/>
        <v>0.78603810444898692</v>
      </c>
    </row>
    <row r="107" spans="2:7" s="4" customFormat="1" ht="24" customHeight="1" thickBot="1" x14ac:dyDescent="0.25">
      <c r="B107" s="69" t="s">
        <v>68</v>
      </c>
      <c r="C107" s="67">
        <v>1525005</v>
      </c>
      <c r="D107" s="67">
        <v>2817037</v>
      </c>
      <c r="E107" s="67">
        <v>1488760</v>
      </c>
      <c r="F107" s="33">
        <f t="shared" si="15"/>
        <v>1328277</v>
      </c>
      <c r="G107" s="51">
        <f t="shared" si="16"/>
        <v>0.52848436140526378</v>
      </c>
    </row>
    <row r="108" spans="2:7" s="4" customFormat="1" ht="24" customHeight="1" thickBot="1" x14ac:dyDescent="0.25">
      <c r="B108" s="69" t="s">
        <v>69</v>
      </c>
      <c r="C108" s="67">
        <v>82380566</v>
      </c>
      <c r="D108" s="67">
        <v>87115306</v>
      </c>
      <c r="E108" s="67">
        <v>69049112</v>
      </c>
      <c r="F108" s="33">
        <f t="shared" si="15"/>
        <v>18066194</v>
      </c>
      <c r="G108" s="51">
        <f t="shared" si="16"/>
        <v>0.79261745347023171</v>
      </c>
    </row>
    <row r="109" spans="2:7" s="4" customFormat="1" ht="24" customHeight="1" thickBot="1" x14ac:dyDescent="0.25">
      <c r="B109" s="69" t="s">
        <v>70</v>
      </c>
      <c r="C109" s="67">
        <v>48470055</v>
      </c>
      <c r="D109" s="67">
        <v>35975861</v>
      </c>
      <c r="E109" s="67">
        <v>21064120</v>
      </c>
      <c r="F109" s="33">
        <f t="shared" si="15"/>
        <v>14911741</v>
      </c>
      <c r="G109" s="51">
        <f t="shared" si="16"/>
        <v>0.58550704318098179</v>
      </c>
    </row>
    <row r="110" spans="2:7" s="4" customFormat="1" ht="26.25" customHeight="1" x14ac:dyDescent="0.2">
      <c r="B110" s="54"/>
      <c r="C110" s="55"/>
      <c r="D110" s="55"/>
      <c r="E110" s="56"/>
      <c r="F110" s="56"/>
      <c r="G110" s="57"/>
    </row>
    <row r="111" spans="2:7" s="4" customFormat="1" ht="26.25" customHeight="1" x14ac:dyDescent="0.25">
      <c r="B111" s="87" t="s">
        <v>44</v>
      </c>
      <c r="C111" s="87"/>
      <c r="D111" s="87"/>
      <c r="E111" s="87"/>
      <c r="F111" s="87"/>
      <c r="G111" s="87"/>
    </row>
    <row r="112" spans="2:7" s="4" customFormat="1" ht="21" customHeight="1" x14ac:dyDescent="0.25">
      <c r="B112" s="58" t="s">
        <v>27</v>
      </c>
      <c r="C112" s="59">
        <f>SUM(C114:C121)</f>
        <v>627817899</v>
      </c>
      <c r="D112" s="59">
        <f t="shared" ref="D112:F112" si="17">SUM(D114:D121)</f>
        <v>1023614346</v>
      </c>
      <c r="E112" s="59">
        <f>SUM(E114:E121)</f>
        <v>363681794</v>
      </c>
      <c r="F112" s="59">
        <f t="shared" si="17"/>
        <v>659932552</v>
      </c>
      <c r="G112" s="60">
        <f>E112/D112</f>
        <v>0.35529181026151818</v>
      </c>
    </row>
    <row r="113" spans="2:7" s="4" customFormat="1" ht="29.25" customHeight="1" thickBot="1" x14ac:dyDescent="0.3">
      <c r="B113" s="50" t="s">
        <v>20</v>
      </c>
      <c r="C113" s="50" t="s">
        <v>4</v>
      </c>
      <c r="D113" s="50" t="s">
        <v>5</v>
      </c>
      <c r="E113" s="50" t="s">
        <v>6</v>
      </c>
      <c r="F113" s="50" t="s">
        <v>47</v>
      </c>
      <c r="G113" s="50" t="s">
        <v>7</v>
      </c>
    </row>
    <row r="114" spans="2:7" s="4" customFormat="1" ht="24" customHeight="1" thickBot="1" x14ac:dyDescent="0.25">
      <c r="B114" s="69" t="s">
        <v>75</v>
      </c>
      <c r="C114" s="67">
        <v>112709922</v>
      </c>
      <c r="D114" s="67">
        <v>268055356</v>
      </c>
      <c r="E114" s="67">
        <v>68030252</v>
      </c>
      <c r="F114" s="33">
        <f>+D114-E114</f>
        <v>200025104</v>
      </c>
      <c r="G114" s="51">
        <f>E114/D114</f>
        <v>0.25379180261557616</v>
      </c>
    </row>
    <row r="115" spans="2:7" s="4" customFormat="1" ht="24" customHeight="1" thickBot="1" x14ac:dyDescent="0.25">
      <c r="B115" s="69" t="s">
        <v>76</v>
      </c>
      <c r="C115" s="67">
        <v>99013005</v>
      </c>
      <c r="D115" s="67">
        <v>120191523</v>
      </c>
      <c r="E115" s="67">
        <v>43651840</v>
      </c>
      <c r="F115" s="33">
        <f t="shared" ref="F115:F121" si="18">+D115-E115</f>
        <v>76539683</v>
      </c>
      <c r="G115" s="51">
        <f t="shared" ref="G115:G121" si="19">E115/D115</f>
        <v>0.36318567990855727</v>
      </c>
    </row>
    <row r="116" spans="2:7" s="4" customFormat="1" ht="24" customHeight="1" thickBot="1" x14ac:dyDescent="0.25">
      <c r="B116" s="69" t="s">
        <v>77</v>
      </c>
      <c r="C116" s="67">
        <v>75571603</v>
      </c>
      <c r="D116" s="67">
        <v>240364841</v>
      </c>
      <c r="E116" s="67">
        <v>123200812</v>
      </c>
      <c r="F116" s="33">
        <f t="shared" si="18"/>
        <v>117164029</v>
      </c>
      <c r="G116" s="51">
        <f t="shared" si="19"/>
        <v>0.51255754164145828</v>
      </c>
    </row>
    <row r="117" spans="2:7" s="4" customFormat="1" ht="24" customHeight="1" thickBot="1" x14ac:dyDescent="0.25">
      <c r="B117" s="69" t="s">
        <v>78</v>
      </c>
      <c r="C117" s="67">
        <v>190742395</v>
      </c>
      <c r="D117" s="67">
        <v>224663937</v>
      </c>
      <c r="E117" s="67">
        <v>82106545</v>
      </c>
      <c r="F117" s="33">
        <f t="shared" si="18"/>
        <v>142557392</v>
      </c>
      <c r="G117" s="51">
        <f t="shared" si="19"/>
        <v>0.36546383944121835</v>
      </c>
    </row>
    <row r="118" spans="2:7" s="4" customFormat="1" ht="24" customHeight="1" thickBot="1" x14ac:dyDescent="0.25">
      <c r="B118" s="69" t="s">
        <v>79</v>
      </c>
      <c r="C118" s="67">
        <v>32808985</v>
      </c>
      <c r="D118" s="67">
        <v>51481142</v>
      </c>
      <c r="E118" s="67">
        <v>17604569</v>
      </c>
      <c r="F118" s="33">
        <f t="shared" si="18"/>
        <v>33876573</v>
      </c>
      <c r="G118" s="51">
        <f t="shared" si="19"/>
        <v>0.3419615089346697</v>
      </c>
    </row>
    <row r="119" spans="2:7" s="4" customFormat="1" ht="24" customHeight="1" thickBot="1" x14ac:dyDescent="0.25">
      <c r="B119" s="69" t="s">
        <v>80</v>
      </c>
      <c r="C119" s="67">
        <v>116971989</v>
      </c>
      <c r="D119" s="67">
        <v>108690536</v>
      </c>
      <c r="E119" s="67">
        <v>28584333</v>
      </c>
      <c r="F119" s="33">
        <f t="shared" si="18"/>
        <v>80106203</v>
      </c>
      <c r="G119" s="51">
        <f t="shared" si="19"/>
        <v>0.26298824214097166</v>
      </c>
    </row>
    <row r="120" spans="2:7" s="4" customFormat="1" ht="24" customHeight="1" thickBot="1" x14ac:dyDescent="0.25">
      <c r="B120" s="69" t="s">
        <v>96</v>
      </c>
      <c r="C120" s="67">
        <v>0</v>
      </c>
      <c r="D120" s="67">
        <v>2863146</v>
      </c>
      <c r="E120" s="67">
        <v>317044</v>
      </c>
      <c r="F120" s="33">
        <f t="shared" si="18"/>
        <v>2546102</v>
      </c>
      <c r="G120" s="51">
        <f t="shared" si="19"/>
        <v>0.11073273944116017</v>
      </c>
    </row>
    <row r="121" spans="2:7" s="4" customFormat="1" ht="24" customHeight="1" thickBot="1" x14ac:dyDescent="0.25">
      <c r="B121" s="69" t="s">
        <v>100</v>
      </c>
      <c r="C121" s="67">
        <v>0</v>
      </c>
      <c r="D121" s="67">
        <v>7303865</v>
      </c>
      <c r="E121" s="67">
        <v>186399</v>
      </c>
      <c r="F121" s="33">
        <f t="shared" si="18"/>
        <v>7117466</v>
      </c>
      <c r="G121" s="51">
        <f t="shared" si="19"/>
        <v>2.5520597656172452E-2</v>
      </c>
    </row>
    <row r="122" spans="2:7" s="4" customFormat="1" ht="20.25" customHeight="1" x14ac:dyDescent="0.25">
      <c r="B122"/>
      <c r="C122"/>
      <c r="D122"/>
      <c r="E122"/>
      <c r="F122"/>
      <c r="G122" s="71"/>
    </row>
    <row r="123" spans="2:7" s="14" customFormat="1" ht="15" x14ac:dyDescent="0.25">
      <c r="B123"/>
      <c r="C123"/>
      <c r="D123"/>
      <c r="E123"/>
      <c r="F123"/>
      <c r="G123"/>
    </row>
    <row r="124" spans="2:7" s="14" customFormat="1" ht="27.75" customHeight="1" x14ac:dyDescent="0.2">
      <c r="B124" s="79" t="s">
        <v>45</v>
      </c>
      <c r="C124" s="80"/>
      <c r="D124" s="80"/>
      <c r="E124" s="80"/>
      <c r="F124" s="80"/>
      <c r="G124" s="81"/>
    </row>
    <row r="125" spans="2:7" s="14" customFormat="1" ht="18" customHeight="1" x14ac:dyDescent="0.2">
      <c r="B125" s="58" t="s">
        <v>27</v>
      </c>
      <c r="C125" s="59">
        <f>SUM(C127:C131)</f>
        <v>627817899</v>
      </c>
      <c r="D125" s="59">
        <f t="shared" ref="D125:F125" si="20">SUM(D127:D131)</f>
        <v>1023614346</v>
      </c>
      <c r="E125" s="59">
        <f>SUM(E127:E131)</f>
        <v>363681795</v>
      </c>
      <c r="F125" s="59">
        <f t="shared" si="20"/>
        <v>659932551</v>
      </c>
      <c r="G125" s="60">
        <f>E125/D125</f>
        <v>0.35529181123844861</v>
      </c>
    </row>
    <row r="126" spans="2:7" ht="29.25" customHeight="1" thickBot="1" x14ac:dyDescent="0.2">
      <c r="B126" s="50" t="s">
        <v>21</v>
      </c>
      <c r="C126" s="50" t="s">
        <v>4</v>
      </c>
      <c r="D126" s="50" t="s">
        <v>5</v>
      </c>
      <c r="E126" s="50" t="s">
        <v>6</v>
      </c>
      <c r="F126" s="50" t="s">
        <v>47</v>
      </c>
      <c r="G126" s="50" t="s">
        <v>7</v>
      </c>
    </row>
    <row r="127" spans="2:7" s="15" customFormat="1" ht="27.75" customHeight="1" thickBot="1" x14ac:dyDescent="0.25">
      <c r="B127" s="69" t="s">
        <v>22</v>
      </c>
      <c r="C127" s="70">
        <v>91309439</v>
      </c>
      <c r="D127" s="70">
        <v>323595991</v>
      </c>
      <c r="E127" s="70">
        <v>118685128</v>
      </c>
      <c r="F127" s="33">
        <f>+D127-E127</f>
        <v>204910863</v>
      </c>
      <c r="G127" s="51">
        <f>E127/D127</f>
        <v>0.36676946346965095</v>
      </c>
    </row>
    <row r="128" spans="2:7" s="15" customFormat="1" ht="27.75" customHeight="1" thickBot="1" x14ac:dyDescent="0.25">
      <c r="B128" s="69" t="s">
        <v>25</v>
      </c>
      <c r="C128" s="68">
        <v>0</v>
      </c>
      <c r="D128" s="67">
        <v>419223</v>
      </c>
      <c r="E128" s="67">
        <v>320082</v>
      </c>
      <c r="F128" s="33">
        <f t="shared" ref="F128:F131" si="21">+D128-E128</f>
        <v>99141</v>
      </c>
      <c r="G128" s="51">
        <f>E128/D128</f>
        <v>0.76351249812152477</v>
      </c>
    </row>
    <row r="129" spans="2:7" s="15" customFormat="1" ht="27.75" customHeight="1" thickBot="1" x14ac:dyDescent="0.25">
      <c r="B129" s="69" t="s">
        <v>28</v>
      </c>
      <c r="C129" s="68">
        <v>0</v>
      </c>
      <c r="D129" s="67">
        <v>41415119</v>
      </c>
      <c r="E129" s="67">
        <v>36342775</v>
      </c>
      <c r="F129" s="33">
        <f t="shared" si="21"/>
        <v>5072344</v>
      </c>
      <c r="G129" s="51">
        <f>E129/D129</f>
        <v>0.87752434080896879</v>
      </c>
    </row>
    <row r="130" spans="2:7" s="15" customFormat="1" ht="27.75" customHeight="1" thickBot="1" x14ac:dyDescent="0.25">
      <c r="B130" s="69" t="s">
        <v>23</v>
      </c>
      <c r="C130" s="67">
        <v>2000000</v>
      </c>
      <c r="D130" s="67">
        <v>2058430</v>
      </c>
      <c r="E130" s="68">
        <v>0</v>
      </c>
      <c r="F130" s="33">
        <f t="shared" si="21"/>
        <v>2058430</v>
      </c>
      <c r="G130" s="51">
        <f>E130/D130</f>
        <v>0</v>
      </c>
    </row>
    <row r="131" spans="2:7" s="15" customFormat="1" ht="22.5" customHeight="1" thickBot="1" x14ac:dyDescent="0.25">
      <c r="B131" s="69" t="s">
        <v>24</v>
      </c>
      <c r="C131" s="67">
        <v>534508460</v>
      </c>
      <c r="D131" s="67">
        <v>656125583</v>
      </c>
      <c r="E131" s="67">
        <v>208333810</v>
      </c>
      <c r="F131" s="33">
        <f t="shared" si="21"/>
        <v>447791773</v>
      </c>
      <c r="G131" s="51">
        <f>E131/D131</f>
        <v>0.31752124196626547</v>
      </c>
    </row>
    <row r="132" spans="2:7" ht="27" customHeight="1" x14ac:dyDescent="0.15">
      <c r="B132" s="82" t="s">
        <v>46</v>
      </c>
      <c r="C132" s="82"/>
      <c r="D132" s="82"/>
      <c r="E132" s="82"/>
      <c r="F132" s="82"/>
      <c r="G132" s="82"/>
    </row>
    <row r="133" spans="2:7" ht="23.25" customHeight="1" x14ac:dyDescent="0.15">
      <c r="B133" s="58" t="s">
        <v>3</v>
      </c>
      <c r="C133" s="59">
        <f>SUM(C135:C149)</f>
        <v>627817899</v>
      </c>
      <c r="D133" s="59">
        <f t="shared" ref="D133:F133" si="22">SUM(D135:D149)</f>
        <v>1023614346</v>
      </c>
      <c r="E133" s="59">
        <f t="shared" si="22"/>
        <v>363681796</v>
      </c>
      <c r="F133" s="59">
        <f t="shared" si="22"/>
        <v>659932550</v>
      </c>
      <c r="G133" s="60">
        <f>E133/D133</f>
        <v>0.35529181221537903</v>
      </c>
    </row>
    <row r="134" spans="2:7" ht="30" customHeight="1" thickBot="1" x14ac:dyDescent="0.2">
      <c r="B134" s="50" t="s">
        <v>26</v>
      </c>
      <c r="C134" s="50" t="s">
        <v>4</v>
      </c>
      <c r="D134" s="50" t="s">
        <v>5</v>
      </c>
      <c r="E134" s="50" t="s">
        <v>6</v>
      </c>
      <c r="F134" s="50" t="s">
        <v>47</v>
      </c>
      <c r="G134" s="50" t="s">
        <v>7</v>
      </c>
    </row>
    <row r="135" spans="2:7" ht="25.5" customHeight="1" thickBot="1" x14ac:dyDescent="0.25">
      <c r="B135" s="69" t="s">
        <v>50</v>
      </c>
      <c r="C135" s="70">
        <v>52667547</v>
      </c>
      <c r="D135" s="70">
        <v>50625942</v>
      </c>
      <c r="E135" s="70">
        <v>18501295</v>
      </c>
      <c r="F135" s="33">
        <f>+D135-E135</f>
        <v>32124647</v>
      </c>
      <c r="G135" s="51">
        <f>E135/D135</f>
        <v>0.36545087891895423</v>
      </c>
    </row>
    <row r="136" spans="2:7" ht="25.5" customHeight="1" thickBot="1" x14ac:dyDescent="0.25">
      <c r="B136" s="69" t="s">
        <v>51</v>
      </c>
      <c r="C136" s="68">
        <v>0</v>
      </c>
      <c r="D136" s="67">
        <v>13820403</v>
      </c>
      <c r="E136" s="67">
        <v>1260972</v>
      </c>
      <c r="F136" s="33">
        <f t="shared" ref="F136:F149" si="23">+D136-E136</f>
        <v>12559431</v>
      </c>
      <c r="G136" s="51">
        <f t="shared" ref="G136:G149" si="24">E136/D136</f>
        <v>9.1239886420099323E-2</v>
      </c>
    </row>
    <row r="137" spans="2:7" ht="25.5" customHeight="1" thickBot="1" x14ac:dyDescent="0.25">
      <c r="B137" s="69" t="s">
        <v>52</v>
      </c>
      <c r="C137" s="67">
        <v>4112783</v>
      </c>
      <c r="D137" s="68">
        <v>0</v>
      </c>
      <c r="E137" s="68">
        <v>0</v>
      </c>
      <c r="F137" s="33">
        <f t="shared" si="23"/>
        <v>0</v>
      </c>
      <c r="G137" s="51">
        <v>0</v>
      </c>
    </row>
    <row r="138" spans="2:7" ht="25.5" customHeight="1" thickBot="1" x14ac:dyDescent="0.25">
      <c r="B138" s="69" t="s">
        <v>54</v>
      </c>
      <c r="C138" s="68">
        <v>0</v>
      </c>
      <c r="D138" s="67">
        <v>405966</v>
      </c>
      <c r="E138" s="67">
        <v>55205</v>
      </c>
      <c r="F138" s="33">
        <f t="shared" si="23"/>
        <v>350761</v>
      </c>
      <c r="G138" s="51">
        <f t="shared" si="24"/>
        <v>0.13598429425124273</v>
      </c>
    </row>
    <row r="139" spans="2:7" ht="25.5" customHeight="1" thickBot="1" x14ac:dyDescent="0.25">
      <c r="B139" s="69" t="s">
        <v>55</v>
      </c>
      <c r="C139" s="67">
        <v>80083838</v>
      </c>
      <c r="D139" s="67">
        <v>95080466</v>
      </c>
      <c r="E139" s="67">
        <v>19885939</v>
      </c>
      <c r="F139" s="33">
        <f t="shared" si="23"/>
        <v>75194527</v>
      </c>
      <c r="G139" s="51">
        <f t="shared" si="24"/>
        <v>0.20914852268393383</v>
      </c>
    </row>
    <row r="140" spans="2:7" ht="25.5" customHeight="1" thickBot="1" x14ac:dyDescent="0.25">
      <c r="B140" s="69" t="s">
        <v>56</v>
      </c>
      <c r="C140" s="68">
        <v>0</v>
      </c>
      <c r="D140" s="67">
        <v>330000</v>
      </c>
      <c r="E140" s="68">
        <v>0</v>
      </c>
      <c r="F140" s="33">
        <f t="shared" si="23"/>
        <v>330000</v>
      </c>
      <c r="G140" s="51">
        <f t="shared" si="24"/>
        <v>0</v>
      </c>
    </row>
    <row r="141" spans="2:7" ht="25.5" customHeight="1" thickBot="1" x14ac:dyDescent="0.25">
      <c r="B141" s="69" t="s">
        <v>57</v>
      </c>
      <c r="C141" s="67">
        <v>19612764</v>
      </c>
      <c r="D141" s="67">
        <v>17645402</v>
      </c>
      <c r="E141" s="67">
        <v>2467237</v>
      </c>
      <c r="F141" s="33">
        <f t="shared" si="23"/>
        <v>15178165</v>
      </c>
      <c r="G141" s="51">
        <f t="shared" si="24"/>
        <v>0.13982322420310969</v>
      </c>
    </row>
    <row r="142" spans="2:7" ht="25.5" customHeight="1" thickBot="1" x14ac:dyDescent="0.25">
      <c r="B142" s="69" t="s">
        <v>59</v>
      </c>
      <c r="C142" s="68">
        <v>0</v>
      </c>
      <c r="D142" s="67">
        <v>3599961</v>
      </c>
      <c r="E142" s="67">
        <v>393521</v>
      </c>
      <c r="F142" s="33">
        <f t="shared" si="23"/>
        <v>3206440</v>
      </c>
      <c r="G142" s="51">
        <f t="shared" si="24"/>
        <v>0.1093125731084309</v>
      </c>
    </row>
    <row r="143" spans="2:7" ht="25.5" customHeight="1" thickBot="1" x14ac:dyDescent="0.25">
      <c r="B143" s="69" t="s">
        <v>60</v>
      </c>
      <c r="C143" s="67">
        <v>93640674</v>
      </c>
      <c r="D143" s="67">
        <v>200462519</v>
      </c>
      <c r="E143" s="67">
        <v>54473305</v>
      </c>
      <c r="F143" s="33">
        <f t="shared" si="23"/>
        <v>145989214</v>
      </c>
      <c r="G143" s="51">
        <f t="shared" si="24"/>
        <v>0.27173810481748961</v>
      </c>
    </row>
    <row r="144" spans="2:7" ht="25.5" customHeight="1" thickBot="1" x14ac:dyDescent="0.25">
      <c r="B144" s="69" t="s">
        <v>62</v>
      </c>
      <c r="C144" s="67">
        <v>16880640</v>
      </c>
      <c r="D144" s="67">
        <v>37764499</v>
      </c>
      <c r="E144" s="67">
        <v>31704040</v>
      </c>
      <c r="F144" s="33">
        <f t="shared" si="23"/>
        <v>6060459</v>
      </c>
      <c r="G144" s="51">
        <f t="shared" si="24"/>
        <v>0.83951967693256035</v>
      </c>
    </row>
    <row r="145" spans="2:7" ht="25.5" customHeight="1" thickBot="1" x14ac:dyDescent="0.25">
      <c r="B145" s="69" t="s">
        <v>63</v>
      </c>
      <c r="C145" s="67">
        <v>43529435</v>
      </c>
      <c r="D145" s="67">
        <v>54044108</v>
      </c>
      <c r="E145" s="67">
        <v>28843031</v>
      </c>
      <c r="F145" s="33">
        <f t="shared" si="23"/>
        <v>25201077</v>
      </c>
      <c r="G145" s="51">
        <f t="shared" si="24"/>
        <v>0.53369427431386229</v>
      </c>
    </row>
    <row r="146" spans="2:7" ht="25.5" customHeight="1" thickBot="1" x14ac:dyDescent="0.25">
      <c r="B146" s="69" t="s">
        <v>65</v>
      </c>
      <c r="C146" s="67">
        <v>118533140</v>
      </c>
      <c r="D146" s="67">
        <v>257160113</v>
      </c>
      <c r="E146" s="67">
        <v>101568597</v>
      </c>
      <c r="F146" s="33">
        <f t="shared" si="23"/>
        <v>155591516</v>
      </c>
      <c r="G146" s="51">
        <f t="shared" si="24"/>
        <v>0.39496248393700156</v>
      </c>
    </row>
    <row r="147" spans="2:7" ht="25.5" customHeight="1" thickBot="1" x14ac:dyDescent="0.25">
      <c r="B147" s="69" t="s">
        <v>66</v>
      </c>
      <c r="C147" s="68">
        <v>0</v>
      </c>
      <c r="D147" s="67">
        <v>9057812</v>
      </c>
      <c r="E147" s="67">
        <v>2209309</v>
      </c>
      <c r="F147" s="33">
        <f t="shared" si="23"/>
        <v>6848503</v>
      </c>
      <c r="G147" s="51">
        <f t="shared" si="24"/>
        <v>0.24391199552386383</v>
      </c>
    </row>
    <row r="148" spans="2:7" ht="25.5" customHeight="1" thickBot="1" x14ac:dyDescent="0.25">
      <c r="B148" s="69" t="s">
        <v>67</v>
      </c>
      <c r="C148" s="67">
        <v>198757078</v>
      </c>
      <c r="D148" s="67">
        <v>283266369</v>
      </c>
      <c r="E148" s="67">
        <v>102115441</v>
      </c>
      <c r="F148" s="33">
        <f t="shared" si="23"/>
        <v>181150928</v>
      </c>
      <c r="G148" s="51">
        <f t="shared" si="24"/>
        <v>0.36049263935034942</v>
      </c>
    </row>
    <row r="149" spans="2:7" ht="25.5" customHeight="1" thickBot="1" x14ac:dyDescent="0.25">
      <c r="B149" s="69" t="s">
        <v>68</v>
      </c>
      <c r="C149" s="68">
        <v>0</v>
      </c>
      <c r="D149" s="67">
        <v>350786</v>
      </c>
      <c r="E149" s="67">
        <v>203904</v>
      </c>
      <c r="F149" s="33">
        <f t="shared" si="23"/>
        <v>146882</v>
      </c>
      <c r="G149" s="51">
        <f t="shared" si="24"/>
        <v>0.58127747401549668</v>
      </c>
    </row>
    <row r="150" spans="2:7" ht="25.5" customHeight="1" x14ac:dyDescent="0.15">
      <c r="B150" s="7"/>
      <c r="C150" s="64"/>
      <c r="D150" s="64"/>
      <c r="E150" s="64"/>
      <c r="F150" s="64"/>
      <c r="G150" s="65"/>
    </row>
    <row r="151" spans="2:7" ht="25.5" customHeight="1" x14ac:dyDescent="0.15">
      <c r="B151" s="7"/>
      <c r="C151" s="64"/>
      <c r="D151" s="64"/>
      <c r="E151" s="64"/>
      <c r="F151" s="64"/>
      <c r="G151" s="65"/>
    </row>
    <row r="152" spans="2:7" ht="25.5" customHeight="1" x14ac:dyDescent="0.15">
      <c r="B152" s="7"/>
      <c r="C152" s="64"/>
      <c r="D152" s="64"/>
      <c r="E152" s="64"/>
      <c r="F152" s="64"/>
      <c r="G152" s="65"/>
    </row>
    <row r="153" spans="2:7" ht="25.5" customHeight="1" x14ac:dyDescent="0.15">
      <c r="B153" s="7"/>
      <c r="C153" s="64"/>
      <c r="D153" s="64"/>
      <c r="E153" s="64"/>
      <c r="F153" s="64"/>
      <c r="G153" s="65"/>
    </row>
    <row r="154" spans="2:7" ht="36" customHeight="1" x14ac:dyDescent="0.25">
      <c r="B154" s="19"/>
      <c r="C154" s="20"/>
      <c r="D154" s="21"/>
      <c r="E154" s="20"/>
      <c r="F154" s="20"/>
      <c r="G154" s="22"/>
    </row>
    <row r="155" spans="2:7" ht="33.75" customHeight="1" x14ac:dyDescent="0.15">
      <c r="B155" s="83" t="s">
        <v>38</v>
      </c>
      <c r="C155" s="83"/>
      <c r="D155" s="83"/>
      <c r="E155" s="20"/>
      <c r="F155" s="20"/>
      <c r="G155" s="22"/>
    </row>
    <row r="156" spans="2:7" ht="24.75" customHeight="1" x14ac:dyDescent="0.15">
      <c r="B156" s="84" t="s">
        <v>30</v>
      </c>
      <c r="C156" s="84"/>
      <c r="D156" s="84"/>
      <c r="E156" s="1"/>
      <c r="F156" s="1"/>
      <c r="G156" s="1"/>
    </row>
    <row r="157" spans="2:7" ht="32.25" customHeight="1" x14ac:dyDescent="0.15">
      <c r="B157" s="61" t="s">
        <v>3</v>
      </c>
      <c r="C157" s="62">
        <v>581038530</v>
      </c>
      <c r="D157" s="62">
        <f>SUM(D159:D170)</f>
        <v>363681795</v>
      </c>
    </row>
    <row r="158" spans="2:7" ht="21.75" customHeight="1" x14ac:dyDescent="0.15">
      <c r="B158" s="50" t="s">
        <v>31</v>
      </c>
      <c r="C158" s="50" t="s">
        <v>5</v>
      </c>
      <c r="D158" s="50" t="s">
        <v>6</v>
      </c>
    </row>
    <row r="159" spans="2:7" ht="21" customHeight="1" x14ac:dyDescent="0.15">
      <c r="B159" s="44" t="s">
        <v>32</v>
      </c>
      <c r="C159" s="33"/>
      <c r="D159" s="33">
        <v>2469976</v>
      </c>
    </row>
    <row r="160" spans="2:7" ht="21" customHeight="1" x14ac:dyDescent="0.15">
      <c r="B160" s="44" t="s">
        <v>33</v>
      </c>
      <c r="C160" s="33"/>
      <c r="D160" s="33">
        <v>37235298</v>
      </c>
    </row>
    <row r="161" spans="2:7" ht="21" customHeight="1" x14ac:dyDescent="0.15">
      <c r="B161" s="44" t="s">
        <v>34</v>
      </c>
      <c r="C161" s="33"/>
      <c r="D161" s="33">
        <v>64978351</v>
      </c>
    </row>
    <row r="162" spans="2:7" ht="21" customHeight="1" x14ac:dyDescent="0.15">
      <c r="B162" s="44" t="s">
        <v>35</v>
      </c>
      <c r="C162" s="33"/>
      <c r="D162" s="33">
        <v>28037166</v>
      </c>
    </row>
    <row r="163" spans="2:7" ht="21" customHeight="1" x14ac:dyDescent="0.15">
      <c r="B163" s="44" t="s">
        <v>36</v>
      </c>
      <c r="C163" s="33"/>
      <c r="D163" s="33">
        <v>57717911</v>
      </c>
    </row>
    <row r="164" spans="2:7" ht="21" customHeight="1" x14ac:dyDescent="0.15">
      <c r="B164" s="44" t="s">
        <v>37</v>
      </c>
      <c r="C164" s="33"/>
      <c r="D164" s="33">
        <v>44744312</v>
      </c>
    </row>
    <row r="165" spans="2:7" ht="21" customHeight="1" x14ac:dyDescent="0.15">
      <c r="B165" s="44" t="s">
        <v>71</v>
      </c>
      <c r="C165" s="33"/>
      <c r="D165" s="33">
        <v>36975555</v>
      </c>
    </row>
    <row r="166" spans="2:7" ht="21" customHeight="1" x14ac:dyDescent="0.15">
      <c r="B166" s="44" t="s">
        <v>72</v>
      </c>
      <c r="C166" s="33"/>
      <c r="D166" s="33">
        <v>50421174</v>
      </c>
    </row>
    <row r="167" spans="2:7" ht="21" customHeight="1" x14ac:dyDescent="0.15">
      <c r="B167" s="44" t="s">
        <v>73</v>
      </c>
      <c r="C167" s="33"/>
      <c r="D167" s="33">
        <v>41102052</v>
      </c>
    </row>
    <row r="168" spans="2:7" ht="21" customHeight="1" x14ac:dyDescent="0.15">
      <c r="B168" s="44"/>
      <c r="C168" s="33"/>
      <c r="D168" s="33"/>
    </row>
    <row r="169" spans="2:7" ht="21" customHeight="1" x14ac:dyDescent="0.15">
      <c r="B169" s="44"/>
      <c r="C169" s="33"/>
      <c r="D169" s="33"/>
    </row>
    <row r="170" spans="2:7" ht="21" customHeight="1" x14ac:dyDescent="0.15">
      <c r="B170" s="44"/>
      <c r="C170" s="33"/>
      <c r="D170" s="33"/>
    </row>
    <row r="171" spans="2:7" ht="22.5" customHeight="1" x14ac:dyDescent="0.15">
      <c r="C171" s="1"/>
      <c r="D171" s="1"/>
      <c r="E171" s="1"/>
      <c r="F171" s="1"/>
      <c r="G171" s="1"/>
    </row>
    <row r="172" spans="2:7" ht="22.5" customHeight="1" x14ac:dyDescent="0.15"/>
    <row r="173" spans="2:7" ht="27" customHeight="1" x14ac:dyDescent="0.15">
      <c r="B173" s="83" t="s">
        <v>38</v>
      </c>
      <c r="C173" s="83"/>
      <c r="D173" s="83"/>
    </row>
    <row r="174" spans="2:7" ht="21" customHeight="1" x14ac:dyDescent="0.15">
      <c r="B174" s="84" t="s">
        <v>39</v>
      </c>
      <c r="C174" s="84"/>
      <c r="D174" s="84"/>
    </row>
    <row r="175" spans="2:7" ht="27" customHeight="1" x14ac:dyDescent="0.15">
      <c r="B175" s="61" t="s">
        <v>3</v>
      </c>
      <c r="C175" s="62">
        <v>2509415290</v>
      </c>
      <c r="D175" s="62">
        <f>SUM(D177:D188)</f>
        <v>1963345164</v>
      </c>
      <c r="E175" s="1"/>
      <c r="F175" s="1"/>
      <c r="G175" s="1"/>
    </row>
    <row r="176" spans="2:7" ht="28.5" customHeight="1" x14ac:dyDescent="0.15">
      <c r="B176" s="50" t="s">
        <v>31</v>
      </c>
      <c r="C176" s="50" t="s">
        <v>5</v>
      </c>
      <c r="D176" s="50" t="s">
        <v>6</v>
      </c>
      <c r="E176" s="15"/>
      <c r="F176" s="1"/>
      <c r="G176" s="1"/>
    </row>
    <row r="177" spans="2:7" ht="30.75" customHeight="1" x14ac:dyDescent="0.15">
      <c r="B177" s="44" t="s">
        <v>32</v>
      </c>
      <c r="C177" s="33"/>
      <c r="D177" s="33">
        <v>220709002</v>
      </c>
      <c r="E177" s="1"/>
      <c r="F177" s="1"/>
      <c r="G177" s="1"/>
    </row>
    <row r="178" spans="2:7" ht="30.75" customHeight="1" x14ac:dyDescent="0.15">
      <c r="B178" s="44" t="s">
        <v>33</v>
      </c>
      <c r="C178" s="33"/>
      <c r="D178" s="33">
        <v>189060884</v>
      </c>
      <c r="E178" s="1"/>
      <c r="F178" s="1"/>
      <c r="G178" s="1"/>
    </row>
    <row r="179" spans="2:7" ht="30.75" customHeight="1" x14ac:dyDescent="0.15">
      <c r="B179" s="44" t="s">
        <v>34</v>
      </c>
      <c r="C179" s="33"/>
      <c r="D179" s="33">
        <v>189332204</v>
      </c>
      <c r="E179" s="1"/>
      <c r="F179" s="1"/>
      <c r="G179" s="1"/>
    </row>
    <row r="180" spans="2:7" ht="30.75" customHeight="1" x14ac:dyDescent="0.15">
      <c r="B180" s="44" t="s">
        <v>35</v>
      </c>
      <c r="C180" s="33"/>
      <c r="D180" s="33">
        <v>209720089</v>
      </c>
      <c r="E180" s="1"/>
      <c r="F180" s="1"/>
      <c r="G180" s="1"/>
    </row>
    <row r="181" spans="2:7" ht="30.75" customHeight="1" x14ac:dyDescent="0.15">
      <c r="B181" s="44" t="s">
        <v>36</v>
      </c>
      <c r="C181" s="33"/>
      <c r="D181" s="33">
        <v>208601103</v>
      </c>
      <c r="E181" s="1"/>
      <c r="F181" s="1"/>
      <c r="G181" s="1"/>
    </row>
    <row r="182" spans="2:7" ht="30.75" customHeight="1" x14ac:dyDescent="0.15">
      <c r="B182" s="44" t="s">
        <v>37</v>
      </c>
      <c r="C182" s="33"/>
      <c r="D182" s="33">
        <v>291040774</v>
      </c>
      <c r="E182" s="1"/>
      <c r="F182" s="1"/>
      <c r="G182" s="1"/>
    </row>
    <row r="183" spans="2:7" ht="30.75" customHeight="1" x14ac:dyDescent="0.15">
      <c r="B183" s="44" t="s">
        <v>71</v>
      </c>
      <c r="C183" s="33"/>
      <c r="D183" s="33">
        <v>237302865</v>
      </c>
      <c r="E183" s="1"/>
      <c r="F183" s="1"/>
      <c r="G183" s="1"/>
    </row>
    <row r="184" spans="2:7" ht="30.75" customHeight="1" x14ac:dyDescent="0.15">
      <c r="B184" s="44" t="s">
        <v>72</v>
      </c>
      <c r="C184" s="33"/>
      <c r="D184" s="33">
        <v>207122738</v>
      </c>
      <c r="E184" s="1"/>
      <c r="F184" s="1"/>
      <c r="G184" s="1"/>
    </row>
    <row r="185" spans="2:7" ht="30.75" customHeight="1" x14ac:dyDescent="0.15">
      <c r="B185" s="44" t="s">
        <v>73</v>
      </c>
      <c r="C185" s="33"/>
      <c r="D185" s="33">
        <v>210455505</v>
      </c>
      <c r="E185" s="1"/>
      <c r="F185" s="1"/>
      <c r="G185" s="1"/>
    </row>
    <row r="186" spans="2:7" ht="30.75" customHeight="1" x14ac:dyDescent="0.15">
      <c r="B186" s="44"/>
      <c r="C186" s="33"/>
      <c r="D186" s="33"/>
      <c r="E186" s="1"/>
      <c r="F186" s="1"/>
      <c r="G186" s="1"/>
    </row>
    <row r="187" spans="2:7" ht="30.75" customHeight="1" x14ac:dyDescent="0.15">
      <c r="B187" s="44"/>
      <c r="C187" s="33"/>
      <c r="D187" s="33"/>
      <c r="E187" s="1"/>
      <c r="F187" s="1"/>
      <c r="G187" s="1"/>
    </row>
    <row r="188" spans="2:7" ht="30.75" customHeight="1" x14ac:dyDescent="0.15">
      <c r="B188" s="44"/>
      <c r="C188" s="33"/>
      <c r="D188" s="33"/>
      <c r="E188" s="1"/>
      <c r="F188" s="1"/>
      <c r="G188" s="1"/>
    </row>
    <row r="191" spans="2:7" ht="12" x14ac:dyDescent="0.2">
      <c r="B191" s="24"/>
    </row>
    <row r="192" spans="2:7" x14ac:dyDescent="0.15">
      <c r="B192" s="1" t="s">
        <v>109</v>
      </c>
    </row>
    <row r="193" spans="1:7" x14ac:dyDescent="0.15">
      <c r="D193" s="2" t="s">
        <v>49</v>
      </c>
    </row>
    <row r="204" spans="1:7" ht="12.75" x14ac:dyDescent="0.15">
      <c r="A204" s="23"/>
      <c r="C204" s="23"/>
      <c r="D204" s="23"/>
      <c r="E204" s="23"/>
      <c r="F204" s="23"/>
      <c r="G204" s="23"/>
    </row>
  </sheetData>
  <mergeCells count="22">
    <mergeCell ref="F15:F16"/>
    <mergeCell ref="B23:G23"/>
    <mergeCell ref="B37:G37"/>
    <mergeCell ref="B86:G86"/>
    <mergeCell ref="B77:G77"/>
    <mergeCell ref="B15:B16"/>
    <mergeCell ref="C15:C16"/>
    <mergeCell ref="D15:D16"/>
    <mergeCell ref="E15:E16"/>
    <mergeCell ref="G15:G16"/>
    <mergeCell ref="B1:G1"/>
    <mergeCell ref="B2:G2"/>
    <mergeCell ref="B3:G3"/>
    <mergeCell ref="B5:G5"/>
    <mergeCell ref="B6:B7"/>
    <mergeCell ref="B111:G111"/>
    <mergeCell ref="B124:G124"/>
    <mergeCell ref="B155:D155"/>
    <mergeCell ref="B173:D173"/>
    <mergeCell ref="B174:D174"/>
    <mergeCell ref="B156:D156"/>
    <mergeCell ref="B132:G132"/>
  </mergeCells>
  <pageMargins left="0.75" right="0.75" top="1" bottom="1" header="0.5" footer="0.5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Sede </vt:lpstr>
      <vt:lpstr>Pliego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Haninna Romero Sanchez</dc:creator>
  <cp:lastModifiedBy>Verónica L. Leyva Vigo</cp:lastModifiedBy>
  <cp:lastPrinted>2021-07-16T14:03:49Z</cp:lastPrinted>
  <dcterms:created xsi:type="dcterms:W3CDTF">2019-08-01T14:18:15Z</dcterms:created>
  <dcterms:modified xsi:type="dcterms:W3CDTF">2023-10-20T21:22:17Z</dcterms:modified>
</cp:coreProperties>
</file>