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MAYO" sheetId="78" r:id="rId2"/>
  </sheets>
  <definedNames>
    <definedName name="_xlnm.Print_Area" localSheetId="1">'CANON MAYO'!$A$1:$V$15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X14" i="78" l="1"/>
  <c r="X13" i="78"/>
  <c r="X12" i="78" l="1"/>
  <c r="X10" i="78" l="1"/>
  <c r="X9" i="78" l="1"/>
  <c r="X8" i="78" l="1"/>
  <c r="N8" i="78" l="1"/>
  <c r="U14" i="78" l="1"/>
  <c r="L14" i="78" l="1"/>
  <c r="L13" i="78"/>
  <c r="L12" i="78"/>
  <c r="L11" i="78"/>
  <c r="L10" i="78"/>
  <c r="L9" i="78"/>
  <c r="L8" i="78"/>
  <c r="P11" i="78" l="1"/>
  <c r="U11" i="78"/>
  <c r="V11" i="78" l="1"/>
  <c r="X11" i="78" s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P10" i="78"/>
  <c r="V10" i="78" s="1"/>
  <c r="F10" i="78"/>
  <c r="P9" i="78"/>
  <c r="V9" i="78" s="1"/>
  <c r="F9" i="78"/>
  <c r="G9" i="78" s="1"/>
  <c r="P8" i="78"/>
  <c r="V8" i="78" s="1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<sst xmlns="http://schemas.openxmlformats.org/spreadsheetml/2006/main" count="181" uniqueCount="127">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</sst>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4" fontId="7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4" fontId="10" fillId="0" borderId="0" xfId="0" applyNumberFormat="1" applyFont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3" t="s">
        <v>89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4" spans="1:17" s="13" customFormat="1" x14ac:dyDescent="0.25">
      <c r="A4" s="145" t="s">
        <v>0</v>
      </c>
      <c r="B4" s="147" t="s">
        <v>74</v>
      </c>
      <c r="C4" s="149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4" t="s">
        <v>6</v>
      </c>
      <c r="I4" s="144"/>
      <c r="J4" s="144"/>
      <c r="K4" s="144" t="s">
        <v>1</v>
      </c>
      <c r="L4" s="144"/>
      <c r="M4" s="144"/>
      <c r="N4" s="15" t="s">
        <v>2</v>
      </c>
    </row>
    <row r="5" spans="1:17" s="13" customFormat="1" ht="41.4" x14ac:dyDescent="0.25">
      <c r="A5" s="146"/>
      <c r="B5" s="148"/>
      <c r="C5" s="150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5"/>
  <sheetViews>
    <sheetView tabSelected="1" workbookViewId="0">
      <selection activeCell="V8" sqref="V8:V14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3" t="s">
        <v>126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51" t="s">
        <v>3</v>
      </c>
      <c r="B3" s="126" t="s">
        <v>77</v>
      </c>
      <c r="C3" s="132"/>
      <c r="D3" s="153" t="s">
        <v>105</v>
      </c>
      <c r="E3" s="154"/>
      <c r="F3" s="155"/>
      <c r="G3" s="132"/>
      <c r="H3" s="134"/>
      <c r="I3" s="134"/>
      <c r="J3" s="138"/>
      <c r="K3" s="138"/>
      <c r="L3" s="138"/>
      <c r="M3" s="156" t="s">
        <v>6</v>
      </c>
      <c r="N3" s="156"/>
      <c r="O3" s="156"/>
      <c r="P3" s="156"/>
      <c r="Q3" s="157" t="s">
        <v>1</v>
      </c>
      <c r="R3" s="158"/>
      <c r="S3" s="158"/>
      <c r="T3" s="158"/>
      <c r="U3" s="159"/>
      <c r="V3" s="120"/>
    </row>
    <row r="4" spans="1:26" ht="27.6" x14ac:dyDescent="0.3">
      <c r="A4" s="152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40" t="s">
        <v>123</v>
      </c>
      <c r="K4" s="140" t="s">
        <v>125</v>
      </c>
      <c r="L4" s="108" t="s">
        <v>124</v>
      </c>
      <c r="M4" s="160" t="s">
        <v>106</v>
      </c>
      <c r="N4" s="160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7">
        <v>45046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45077</v>
      </c>
    </row>
    <row r="6" spans="1:26" ht="13.8" x14ac:dyDescent="0.25">
      <c r="A6" s="111"/>
      <c r="B6" s="107"/>
      <c r="C6" s="76">
        <v>56449273.199999943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54193717.119999982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36932.74</v>
      </c>
      <c r="N6" s="76">
        <f>SUM(N8:N14)</f>
        <v>-6899235</v>
      </c>
      <c r="O6" s="76">
        <f t="shared" si="0"/>
        <v>262733.64</v>
      </c>
      <c r="P6" s="76">
        <f t="shared" si="0"/>
        <v>-6599568.6199999992</v>
      </c>
      <c r="Q6" s="76">
        <f t="shared" si="0"/>
        <v>10</v>
      </c>
      <c r="R6" s="76">
        <f t="shared" si="0"/>
        <v>0</v>
      </c>
      <c r="S6" s="76">
        <f t="shared" si="0"/>
        <v>-319641.52</v>
      </c>
      <c r="T6" s="76">
        <f t="shared" si="0"/>
        <v>0</v>
      </c>
      <c r="U6" s="76">
        <f t="shared" si="0"/>
        <v>-319631.52</v>
      </c>
      <c r="V6" s="76">
        <f t="shared" si="0"/>
        <v>49530073.05999995</v>
      </c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03"/>
      <c r="X7" s="103"/>
    </row>
    <row r="8" spans="1:26" ht="13.8" x14ac:dyDescent="0.3">
      <c r="A8" s="3" t="s">
        <v>93</v>
      </c>
      <c r="B8" s="109" t="s">
        <v>94</v>
      </c>
      <c r="C8" s="101">
        <v>35829786.099999987</v>
      </c>
      <c r="D8" s="129">
        <v>-56976.25</v>
      </c>
      <c r="E8" s="129">
        <v>56976.25</v>
      </c>
      <c r="F8" s="101">
        <f>+D8+E8</f>
        <v>0</v>
      </c>
      <c r="G8" s="101">
        <f>+C8+F8</f>
        <v>35829786.099999987</v>
      </c>
      <c r="H8" s="101"/>
      <c r="I8" s="101"/>
      <c r="J8" s="101"/>
      <c r="K8" s="101"/>
      <c r="L8" s="101">
        <f>+C8+J8+K8</f>
        <v>35829786.099999987</v>
      </c>
      <c r="M8" s="125"/>
      <c r="N8" s="116">
        <f>+-6515914-150000-233321</f>
        <v>-6899235</v>
      </c>
      <c r="O8" s="125">
        <v>184306.74</v>
      </c>
      <c r="P8" s="125">
        <f>+M8+N8+O8</f>
        <v>-6714928.2599999998</v>
      </c>
      <c r="Q8" s="125"/>
      <c r="R8" s="142"/>
      <c r="S8" s="125">
        <v>-72761.7</v>
      </c>
      <c r="T8" s="125"/>
      <c r="U8" s="125">
        <f t="shared" ref="U8:U12" si="1">+Q8+R8+S8+T8</f>
        <v>-72761.7</v>
      </c>
      <c r="V8" s="125">
        <f>+L8+P8+U8</f>
        <v>29042096.139999989</v>
      </c>
      <c r="W8" s="103">
        <v>29042096.140000004</v>
      </c>
      <c r="X8" s="103">
        <f>+V8-W8</f>
        <v>0</v>
      </c>
      <c r="Z8" s="103"/>
    </row>
    <row r="9" spans="1:26" ht="13.8" x14ac:dyDescent="0.3">
      <c r="A9" s="3" t="s">
        <v>95</v>
      </c>
      <c r="B9" s="109" t="s">
        <v>92</v>
      </c>
      <c r="C9" s="101">
        <v>963998.96999999986</v>
      </c>
      <c r="D9" s="101"/>
      <c r="E9" s="101"/>
      <c r="F9" s="101">
        <f t="shared" ref="F9:F13" si="2">+D9+E9</f>
        <v>0</v>
      </c>
      <c r="G9" s="101">
        <f t="shared" ref="G9:G13" si="3">+C9+F9</f>
        <v>963998.96999999986</v>
      </c>
      <c r="H9" s="101"/>
      <c r="I9" s="101"/>
      <c r="J9" s="101"/>
      <c r="K9" s="101"/>
      <c r="L9" s="101">
        <f t="shared" ref="L9:L14" si="4">+C9+J9+K9</f>
        <v>963998.96999999986</v>
      </c>
      <c r="M9" s="125">
        <v>36932.74</v>
      </c>
      <c r="N9" s="125"/>
      <c r="O9" s="125">
        <v>4774.41</v>
      </c>
      <c r="P9" s="125">
        <f>+M9+N9+O9</f>
        <v>41707.149999999994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1005706.1199999999</v>
      </c>
      <c r="W9" s="131">
        <v>1005706.1199999999</v>
      </c>
      <c r="X9" s="103">
        <f>+V9-W9</f>
        <v>0</v>
      </c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2.6799999999999984</v>
      </c>
      <c r="D10" s="101"/>
      <c r="E10" s="101"/>
      <c r="F10" s="101">
        <f t="shared" si="2"/>
        <v>0</v>
      </c>
      <c r="G10" s="101">
        <f t="shared" si="3"/>
        <v>2.6799999999999984</v>
      </c>
      <c r="H10" s="101"/>
      <c r="I10" s="101"/>
      <c r="J10" s="101"/>
      <c r="K10" s="101"/>
      <c r="L10" s="101">
        <f t="shared" si="4"/>
        <v>2.6799999999999984</v>
      </c>
      <c r="M10" s="125"/>
      <c r="N10" s="125"/>
      <c r="O10" s="125">
        <v>0.01</v>
      </c>
      <c r="P10" s="125">
        <f>+M10+N10+O10</f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2.6899999999999982</v>
      </c>
      <c r="W10" s="139">
        <v>2.6899999999999991</v>
      </c>
      <c r="X10" s="103">
        <f>+V10-W10</f>
        <v>0</v>
      </c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15747961.130000001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14683134.790000001</v>
      </c>
      <c r="H11" s="101"/>
      <c r="I11" s="101"/>
      <c r="J11" s="101"/>
      <c r="K11" s="101"/>
      <c r="L11" s="101">
        <f t="shared" si="4"/>
        <v>15747961.130000001</v>
      </c>
      <c r="M11" s="125"/>
      <c r="N11" s="125"/>
      <c r="O11" s="125">
        <v>73652.479999999996</v>
      </c>
      <c r="P11" s="125">
        <f>+M11+N11+O11</f>
        <v>73652.479999999996</v>
      </c>
      <c r="Q11" s="125">
        <v>10</v>
      </c>
      <c r="R11" s="128"/>
      <c r="S11" s="128">
        <v>-243559.82</v>
      </c>
      <c r="T11" s="125"/>
      <c r="U11" s="125">
        <f>+Q11+R11+S11+T11</f>
        <v>-243549.82</v>
      </c>
      <c r="V11" s="125">
        <f t="shared" si="5"/>
        <v>15578063.790000001</v>
      </c>
      <c r="W11" s="133">
        <v>15578063.790000001</v>
      </c>
      <c r="X11" s="103">
        <f>+V11-W11</f>
        <v>0</v>
      </c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721751.07</v>
      </c>
      <c r="D12" s="125">
        <v>-876.14</v>
      </c>
      <c r="E12" s="101"/>
      <c r="F12" s="101">
        <f t="shared" si="2"/>
        <v>-876.14</v>
      </c>
      <c r="G12" s="101">
        <f t="shared" si="3"/>
        <v>720874.92999999993</v>
      </c>
      <c r="H12" s="101"/>
      <c r="I12" s="101"/>
      <c r="J12" s="101"/>
      <c r="K12" s="101"/>
      <c r="L12" s="101">
        <f t="shared" si="4"/>
        <v>721751.07</v>
      </c>
      <c r="M12" s="125"/>
      <c r="N12" s="125"/>
      <c r="O12" s="125"/>
      <c r="P12" s="125">
        <f t="shared" ref="P12:P14" si="6">+M12+N12+O12</f>
        <v>0</v>
      </c>
      <c r="Q12" s="125"/>
      <c r="R12" s="103"/>
      <c r="S12" s="128">
        <v>-3320</v>
      </c>
      <c r="T12" s="125"/>
      <c r="U12" s="125">
        <f t="shared" si="1"/>
        <v>-3320</v>
      </c>
      <c r="V12" s="125">
        <f t="shared" si="5"/>
        <v>718431.07</v>
      </c>
      <c r="W12" s="139">
        <v>718431.07</v>
      </c>
      <c r="X12" s="103">
        <f>+V12-W12</f>
        <v>0</v>
      </c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28">
        <v>1995919.65</v>
      </c>
      <c r="X13" s="103">
        <f t="shared" ref="X13:X14" si="7">+V13-W13</f>
        <v>0</v>
      </c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1189853.5999999596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1189853.5999999596</v>
      </c>
      <c r="M14" s="141"/>
      <c r="N14" s="141"/>
      <c r="O14" s="141"/>
      <c r="P14" s="136">
        <f t="shared" si="6"/>
        <v>0</v>
      </c>
      <c r="Q14" s="117"/>
      <c r="R14" s="135"/>
      <c r="S14" s="135"/>
      <c r="T14" s="117"/>
      <c r="U14" s="141">
        <f>+Q14+R14+S14+T14</f>
        <v>0</v>
      </c>
      <c r="V14" s="141">
        <f t="shared" si="5"/>
        <v>1189853.5999999596</v>
      </c>
      <c r="W14" s="131">
        <v>1189853.5999999596</v>
      </c>
      <c r="X14" s="103">
        <f t="shared" si="7"/>
        <v>0</v>
      </c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W15" s="103"/>
      <c r="X15" s="103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U16" s="103"/>
      <c r="W16" s="103"/>
    </row>
    <row r="17" spans="1:21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R17" s="103"/>
      <c r="U17" s="103"/>
    </row>
    <row r="18" spans="1:21" ht="13.8" x14ac:dyDescent="0.25">
      <c r="A18" s="1"/>
      <c r="B18" s="8"/>
      <c r="C18" s="8"/>
      <c r="D18" s="1"/>
      <c r="E18" s="1"/>
      <c r="F18" s="1"/>
      <c r="G18" s="1"/>
      <c r="H18" s="1"/>
      <c r="I18" s="1"/>
      <c r="J18" s="1"/>
      <c r="K18" s="1"/>
      <c r="L18" s="1"/>
      <c r="M18" s="103"/>
      <c r="S18" s="103"/>
      <c r="U18" s="103"/>
    </row>
    <row r="19" spans="1:21" ht="13.8" x14ac:dyDescent="0.25">
      <c r="A19" s="1"/>
      <c r="B19" s="102"/>
      <c r="C19" s="8"/>
      <c r="D19" s="8"/>
      <c r="E19" s="8"/>
      <c r="F19" s="8"/>
      <c r="G19" s="8"/>
      <c r="H19" s="8"/>
      <c r="I19" s="8"/>
      <c r="J19" s="8"/>
      <c r="K19" s="8"/>
      <c r="L19" s="8"/>
      <c r="P19" s="103"/>
    </row>
    <row r="20" spans="1:21" ht="13.8" x14ac:dyDescent="0.25">
      <c r="A20" s="1"/>
      <c r="B20" s="102"/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21" ht="13.8" x14ac:dyDescent="0.25">
      <c r="A21" s="1"/>
      <c r="B21" s="102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 ht="13.8" x14ac:dyDescent="0.25">
      <c r="A22" s="1"/>
      <c r="B22" s="104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1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1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1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1" ht="13.8" x14ac:dyDescent="0.25">
      <c r="A26" s="1"/>
      <c r="B26" s="102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1" ht="13.8" x14ac:dyDescent="0.25">
      <c r="A27" s="1"/>
      <c r="B27" s="102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1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1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1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1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1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ht="13.8" x14ac:dyDescent="0.25">
      <c r="A33" s="1"/>
      <c r="B33" s="105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ht="13.8" x14ac:dyDescent="0.25">
      <c r="A34" s="1"/>
      <c r="B34" s="105"/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x14ac:dyDescent="0.25">
      <c r="B35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MAYO</vt:lpstr>
      <vt:lpstr>'CANON MAYO'!Área_de_impresión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2023-06-16T19:57:28Z</cp:lastPrinted>
  <dcterms:created xsi:type="dcterms:W3CDTF">2007-04-18T23:17:12Z</dcterms:created>
  <dcterms:modified xsi:type="dcterms:W3CDTF">2023-06-16T19:58:20Z</dcterms:modified>
</cp:coreProperties>
</file>