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1"/>
  </bookViews>
  <sheets>
    <sheet name="||" sheetId="96" r:id="rId1"/>
    <sheet name="FEBRERO 2023" sheetId="99" r:id="rId2"/>
  </sheets>
  <definedNames>
    <definedName name="_xlnm._FilterDatabase" localSheetId="1" hidden="1">'FEBRERO 2023'!$A$7:$M$190</definedName>
    <definedName name="_xlnm.Print_Area" localSheetId="0">'||'!$B$4:$Q$35</definedName>
    <definedName name="_xlnm.Print_Area" localSheetId="1">'FEBRERO 2023'!$A$8:$M$167</definedName>
    <definedName name="_xlnm.Print_Titles" localSheetId="0">'||'!$1:$3</definedName>
    <definedName name="_xlnm.Print_Titles" localSheetId="1">'FEBRERO 2023'!$1:$7</definedName>
  </definedNames>
  <calcPr calcId="144525"/>
</workbook>
</file>

<file path=xl/calcChain.xml><?xml version="1.0" encoding="utf-8"?>
<calcChain xmlns="http://schemas.openxmlformats.org/spreadsheetml/2006/main">
  <c r="K167" i="99" l="1"/>
  <c r="G153" i="99"/>
  <c r="G151" i="99"/>
  <c r="K164" i="99" l="1"/>
  <c r="G148" i="99"/>
  <c r="L167" i="99"/>
  <c r="G146" i="99"/>
  <c r="K168" i="99" l="1"/>
  <c r="J34" i="96"/>
</calcChain>
</file>

<file path=xl/sharedStrings.xml><?xml version="1.0" encoding="utf-8"?>
<sst xmlns="http://schemas.openxmlformats.org/spreadsheetml/2006/main" count="781" uniqueCount="664">
  <si>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</si>
  <si>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</si>
  <si>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</si>
  <si>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</si>
  <si>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</si>
  <si>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</si>
  <si>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</si>
  <si>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</si>
  <si>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</si>
  <si>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</si>
  <si>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</si>
  <si>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</si>
  <si>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</si>
  <si>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</si>
  <si>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</si>
  <si>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</si>
  <si>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</si>
  <si>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</si>
  <si>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</si>
  <si>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</si>
  <si>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</si>
  <si>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</si>
  <si>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</si>
  <si>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</si>
  <si>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</si>
  <si>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</si>
  <si>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</si>
  <si>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</si>
  <si>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</si>
  <si>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</si>
  <si>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</si>
  <si>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</si>
  <si>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</si>
  <si>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</si>
  <si>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</si>
  <si>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</si>
  <si>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</si>
  <si>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</si>
  <si>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</si>
  <si>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</si>
  <si>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</si>
  <si>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</si>
  <si>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</si>
  <si>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</si>
  <si>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</si>
  <si>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</si>
  <si>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</si>
  <si>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</si>
  <si>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</si>
  <si>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</si>
  <si>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</si>
  <si>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</si>
  <si>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</si>
  <si>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</si>
  <si>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</si>
  <si>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</si>
  <si>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</si>
  <si>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</si>
  <si>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</si>
  <si>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</si>
  <si>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</si>
  <si>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</si>
  <si>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</si>
  <si>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</si>
  <si>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</si>
  <si>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</si>
  <si>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</si>
  <si>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</si>
  <si>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</si>
  <si>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</si>
  <si>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</si>
  <si>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</si>
  <si>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</si>
  <si>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</si>
  <si>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</si>
  <si>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</si>
  <si>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</si>
  <si>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</si>
  <si>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</si>
  <si>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</si>
  <si>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</si>
  <si>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</si>
  <si>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</si>
  <si>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</si>
  <si>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</si>
  <si>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</si>
  <si>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</si>
  <si>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</si>
  <si>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</si>
  <si>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</si>
  <si>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</si>
  <si>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</si>
  <si>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</si>
  <si>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</si>
  <si>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</si>
  <si>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</si>
  <si>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</si>
  <si>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</si>
  <si>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</si>
  <si>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</si>
  <si>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</si>
  <si>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</si>
  <si>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</si>
  <si>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</si>
  <si>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</si>
  <si>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</si>
  <si>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</si>
  <si>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</si>
  <si>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</si>
  <si>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</si>
  <si>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</si>
  <si>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</si>
  <si>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</si>
  <si>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</si>
  <si>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</si>
  <si>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</si>
  <si>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</si>
  <si>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</si>
  <si>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</si>
  <si>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</si>
  <si>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</si>
  <si>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</si>
  <si>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</si>
  <si>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</si>
  <si>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</si>
  <si>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</si>
  <si>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</si>
  <si>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</si>
  <si>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</si>
  <si>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</si>
  <si>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</si>
  <si>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</si>
  <si>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</si>
  <si>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</si>
  <si>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</si>
  <si>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</si>
  <si>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</si>
  <si>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</si>
  <si>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</si>
  <si>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</si>
  <si>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</si>
  <si>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</si>
  <si>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</si>
  <si>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</si>
  <si>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</si>
  <si>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</si>
  <si>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</si>
  <si>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</si>
  <si>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</si>
  <si>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</si>
  <si>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</si>
  <si>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</si>
  <si>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</si>
  <si>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</si>
  <si>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</si>
  <si>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</si>
  <si>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</si>
  <si>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</si>
  <si>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</si>
  <si>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</si>
  <si>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</si>
  <si>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</si>
  <si>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</si>
  <si>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</si>
  <si>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</si>
  <si>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</si>
  <si>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</si>
  <si>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</si>
  <si>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</si>
  <si>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</si>
  <si>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</si>
  <si>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</si>
  <si>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</si>
  <si>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</si>
  <si>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</si>
  <si>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</si>
  <si>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</si>
  <si>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</si>
  <si>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</si>
  <si>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</si>
  <si>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</si>
  <si>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</si>
  <si>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</si>
  <si>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</si>
  <si>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</si>
  <si>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</si>
  <si>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</si>
  <si>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</si>
  <si>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</si>
  <si>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</si>
  <si>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</si>
  <si>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</si>
  <si>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</si>
  <si>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</si>
  <si>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</si>
  <si>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</si>
  <si>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</si>
  <si>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</si>
  <si>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</si>
  <si>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</si>
  <si>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</si>
  <si>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</si>
  <si>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</si>
  <si>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</si>
  <si>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</si>
  <si>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</si>
  <si>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</si>
  <si>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</si>
  <si>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</si>
  <si>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</si>
  <si>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</si>
  <si>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</si>
  <si>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</si>
  <si>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</si>
  <si>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</si>
  <si>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</si>
  <si>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</si>
  <si>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</si>
  <si>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</si>
  <si>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</si>
  <si>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</si>
  <si>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</si>
  <si>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</si>
  <si>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</si>
  <si>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</si>
  <si>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</si>
  <si>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</si>
  <si>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</si>
  <si>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</si>
  <si>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</si>
  <si>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</si>
  <si>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</si>
  <si>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</si>
  <si>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</si>
  <si>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</si>
  <si>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</si>
  <si>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</si>
  <si>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</si>
  <si>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</si>
  <si>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</si>
  <si>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</si>
  <si>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</si>
  <si>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</si>
  <si>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</si>
  <si>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</si>
  <si>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</si>
  <si>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</si>
  <si>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</si>
  <si>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</si>
  <si>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</si>
  <si>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</si>
  <si>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</si>
  <si>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</si>
  <si>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</si>
  <si>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</si>
  <si>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</si>
  <si>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</si>
  <si>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</si>
  <si>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</si>
  <si>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</si>
  <si>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</si>
  <si>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</si>
  <si>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</si>
  <si>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</si>
  <si>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</si>
  <si>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</si>
  <si>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</si>
  <si>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</si>
  <si>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</si>
  <si>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</si>
  <si>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</si>
  <si>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</si>
  <si>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</si>
  <si>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</si>
  <si>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</si>
  <si>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</si>
  <si>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</si>
  <si>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</si>
  <si>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</si>
  <si>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</si>
  <si>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</si>
  <si>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</si>
  <si>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</si>
  <si>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</si>
  <si>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</si>
  <si>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</si>
  <si>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</si>
  <si>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</si>
  <si>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</si>
  <si>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</si>
  <si>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</si>
  <si>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</si>
  <si>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</si>
  <si>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</si>
  <si>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</si>
  <si>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</si>
  <si>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</si>
  <si>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</si>
  <si>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</si>
  <si>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</si>
  <si>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</si>
  <si>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</si>
  <si>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</si>
  <si>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</si>
  <si>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</si>
  <si>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</si>
  <si>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</si>
  <si>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</si>
  <si>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</si>
  <si>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</si>
  <si>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</si>
  <si>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</si>
  <si>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</si>
  <si>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</si>
  <si>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</si>
  <si>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</si>
  <si>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</si>
  <si>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</si>
  <si>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</si>
  <si>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</si>
  <si>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</si>
  <si>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</si>
  <si>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</si>
  <si>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</si>
  <si>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</si>
  <si>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</si>
  <si>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</si>
  <si>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</si>
  <si>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</si>
  <si>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</si>
  <si>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</si>
  <si>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</si>
  <si>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</si>
  <si>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</si>
  <si>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</si>
  <si>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</si>
  <si>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</si>
  <si>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</si>
  <si>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</si>
  <si>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</si>
  <si>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</si>
  <si>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</si>
  <si>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</si>
  <si>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</si>
  <si>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</si>
  <si>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</si>
  <si>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</si>
  <si>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</si>
  <si>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</si>
  <si>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</si>
  <si>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</si>
  <si>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</si>
  <si>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</si>
  <si>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</si>
  <si>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</si>
  <si>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</si>
  <si>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</si>
  <si>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</si>
  <si>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</si>
  <si>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</si>
  <si>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</si>
  <si>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</si>
  <si>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</si>
  <si>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</si>
  <si>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</si>
  <si>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</si>
  <si>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</si>
  <si>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</si>
  <si>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</si>
  <si>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</si>
  <si>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</si>
  <si>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</si>
  <si>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</si>
  <si>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</si>
  <si>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</si>
  <si>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</si>
  <si>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</si>
  <si>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</si>
  <si>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</si>
  <si>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</si>
  <si>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</si>
  <si>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</si>
  <si>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</si>
  <si>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</si>
  <si>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</si>
  <si>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</si>
  <si>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</si>
  <si>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</si>
  <si>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</si>
  <si>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</si>
  <si>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</si>
  <si>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</si>
  <si>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</si>
  <si>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</si>
  <si>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</si>
  <si>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</si>
  <si>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</si>
  <si>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</si>
  <si>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</si>
  <si>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</si>
  <si>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</si>
  <si>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</si>
  <si>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</si>
  <si>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</si>
  <si>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</si>
  <si>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</si>
  <si>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</si>
  <si>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</si>
  <si>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</si>
  <si>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</si>
  <si>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</si>
  <si>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</si>
  <si>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</si>
  <si>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</si>
  <si>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</si>
  <si>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</si>
  <si>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</si>
  <si>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</si>
  <si>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</si>
  <si>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</si>
  <si>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</si>
  <si>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</si>
  <si>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</si>
  <si>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</si>
  <si>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</si>
  <si>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</si>
  <si>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</si>
  <si>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</si>
  <si>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</si>
  <si>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</si>
  <si>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</si>
  <si>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</si>
  <si>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</si>
  <si>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</si>
  <si>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</si>
  <si>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</si>
  <si>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</si>
  <si>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</si>
  <si>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</si>
  <si>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</si>
  <si>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</si>
  <si>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</si>
  <si>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</si>
  <si>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</si>
  <si>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</si>
  <si>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</si>
  <si>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</si>
  <si>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</si>
  <si>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</si>
  <si>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</si>
  <si>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</si>
  <si>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</si>
  <si>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</si>
  <si>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</si>
  <si>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</si>
  <si>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</si>
  <si>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</si>
  <si>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</si>
  <si>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</si>
  <si>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</si>
  <si>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</si>
  <si>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</si>
  <si>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</si>
  <si>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</si>
  <si>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</si>
  <si>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</si>
  <si>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</si>
  <si>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</si>
  <si>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</si>
  <si>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</si>
  <si>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</si>
  <si>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</si>
  <si>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</si>
  <si>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</si>
  <si>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</si>
  <si>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</si>
  <si>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</si>
  <si>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</si>
  <si>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</si>
  <si>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</si>
  <si>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</si>
  <si>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</si>
  <si>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</si>
  <si>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</si>
  <si>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</si>
  <si>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</si>
  <si>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</si>
  <si>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</si>
  <si>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</si>
  <si>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</si>
  <si>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</si>
  <si>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</si>
  <si>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</si>
  <si>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</si>
  <si>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</si>
  <si>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</si>
  <si>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</si>
  <si>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</si>
  <si>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</si>
  <si>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</si>
  <si>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</si>
  <si>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</si>
  <si>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</si>
  <si>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</si>
  <si>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</si>
  <si>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</si>
  <si>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</si>
  <si>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</si>
  <si>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</si>
  <si>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</si>
  <si>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</si>
  <si>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</si>
  <si>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</si>
  <si>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</si>
  <si>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</si>
  <si>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</si>
  <si>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</si>
  <si>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</si>
  <si>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</si>
  <si>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</si>
  <si>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</si>
  <si>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</si>
  <si>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</si>
  <si>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</si>
  <si>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</si>
  <si>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</si>
  <si>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</si>
  <si>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</si>
  <si>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</si>
  <si>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</si>
  <si>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</si>
  <si>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</si>
  <si>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</si>
  <si>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</si>
  <si>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</si>
  <si>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</si>
  <si>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</si>
  <si>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</si>
  <si>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</si>
  <si>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</si>
  <si>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</si>
  <si>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</si>
  <si>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</si>
  <si>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</si>
  <si>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</si>
  <si>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</si>
  <si>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</si>
  <si>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</si>
  <si>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</si>
  <si>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</si>
  <si>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</si>
  <si>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</si>
  <si>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</si>
  <si>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</si>
  <si>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</si>
  <si>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</si>
  <si>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</si>
  <si>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</si>
  <si>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</si>
  <si>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</si>
  <si>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</si>
  <si>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</si>
  <si>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</si>
  <si>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</si>
  <si>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</si>
  <si>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</si>
  <si>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</si>
  <si>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</si>
  <si>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</si>
  <si>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</si>
  <si>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</si>
  <si>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</si>
  <si>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</si>
  <si>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</si>
  <si>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</si>
  <si>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</si>
  <si>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</si>
  <si>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</si>
  <si>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</si>
  <si>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</si>
  <si>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</si>
  <si>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</si>
  <si>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</si>
  <si>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</si>
  <si>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</si>
  <si>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</si>
  <si>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</si>
  <si>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</si>
  <si>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</si>
  <si>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</si>
  <si>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</si>
  <si>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</si>
  <si>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</si>
  <si>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</si>
  <si>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</si>
  <si>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</si>
  <si>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</si>
  <si>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</si>
  <si>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</si>
  <si>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</si>
  <si>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</si>
  <si>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</si>
  <si>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</si>
  <si>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</si>
  <si>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</si>
  <si>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</si>
  <si>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</si>
  <si>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</si>
  <si>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</si>
  <si>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</si>
  <si>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</si>
  <si>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</si>
  <si>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</si>
  <si>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</si>
  <si>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</si>
  <si>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</si>
  <si>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</si>
  <si>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</si>
  <si>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</si>
  <si>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</si>
  <si>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</si>
  <si>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</si>
  <si>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</si>
  <si>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</si>
  <si>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</si>
  <si>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</si>
  <si>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</si>
  <si>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</si>
  <si>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</si>
  <si>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</si>
  <si>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</si>
  <si>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</si>
  <si>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</si>
  <si>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</si>
  <si>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</si>
  <si>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</si>
  <si>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</si>
  <si>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</si>
  <si>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</si>
  <si>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</si>
  <si>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</si>
  <si>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</si>
  <si>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</si>
  <si>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</si>
  <si>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</si>
  <si>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</si>
  <si>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</si>
  <si>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</si>
  <si>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</si>
  <si>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029-2-3       </t>
  </si>
  <si>
    <t xml:space="preserve"> PENALIDAD A A CENTRO ECUMENICO DE PROMOCION Y ACCION SOCIAL NORTE VI</t>
  </si>
  <si>
    <t>GORECAJ-SEDE CENTRAL, RECAUDACION POR LA PENALIDAD APLICADA A CENTRO ECUMENICO DE PROMOCION Y ACCION SOCIAL NORTE VI En tregable - "SERVICIO DE CONSULTORÍA PARA LA FORMULACIÓN Y/O ACTUALIZACIÓN DEL PLAN DE DESARROLLO REGIONAL CONCERTADO PDR CAJAMARCA AL 2030, EN EL MARCO DEL PROYECTO "MEJORAMIENTO DE LA CAPACIDAD PRESTADORA DE LOS SERVICIOS DE LA SUB GERENCIA DE PLANEAMIENTO Y COOPERACIÓN TÉCNICA INTERNACIONAL DEL GOBIERNO REGIONAL CAJAMARCA", SEGUN SIAF 56-2023 R.MINERA</t>
  </si>
  <si>
    <t>23000351</t>
  </si>
  <si>
    <t xml:space="preserve"> PENALIDADES ENERO 2023</t>
  </si>
  <si>
    <t xml:space="preserve"> PENALIDADES FEBRERO 2023</t>
  </si>
  <si>
    <t xml:space="preserve"> PENALIDADES MARZO 2023</t>
  </si>
  <si>
    <t>TOTAL PENALIDADES ACUMULADAS ABRIL</t>
  </si>
  <si>
    <t xml:space="preserve"> PENALIDAD A INDUSTRIAS METALICAS VASQUEZ Y ASOCIADOS SRL</t>
  </si>
  <si>
    <t>PENALIDAD APLICADA A INDUSTRIAS METALICAS VASQUEZ Y ASOCIADOS SRL / ADQUISICIÓN DE MOBILIARIO PARA EL PROYECTO: "MEJORAMIENTO DE LAS CONDICIONES DEL SERVICIO DE EDUCACION SECUNDARIA EN LA I.E NUESTRA SEÑORA DEL CARMEN DISTRITO Y PROVINCIA DE CELENDIN, REGION CAJAMARCA, SEGUN O/C 100</t>
  </si>
  <si>
    <t>23000857</t>
  </si>
  <si>
    <t>15 FONCOR</t>
  </si>
  <si>
    <t>TOTAL PENALIDADES ABRIL 2023</t>
  </si>
  <si>
    <t>RELACION DE PENALIDADES APLICADAS AL  MES DE ABRIL 2023</t>
  </si>
  <si>
    <t>FONCOR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</si>
</sst>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5"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4">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diagonal/>
    </border>
  </borders>
  <cellStyleXfs count="1">
    <xf numFmtId="0" fontId="0" fillId="0" borderId="0"/>
  </cellStyleXfs>
  <cellXfs count="164">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0" fillId="0" borderId="13" xfId="0" applyFill="1" applyBorder="1"/>
    <xf numFmtId="0" fontId="0" fillId="0" borderId="16" xfId="0" applyFill="1" applyBorder="1"/>
    <xf numFmtId="4" fontId="24" fillId="0" borderId="13" xfId="0" applyNumberFormat="1" applyFont="1" applyFill="1" applyBorder="1"/>
    <xf numFmtId="0" fontId="23" fillId="0" borderId="0" xfId="0" applyFont="1" applyBorder="1"/>
    <xf numFmtId="4" fontId="23" fillId="0" borderId="0" xfId="0" applyNumberFormat="1" applyFont="1" applyBorder="1"/>
    <xf numFmtId="164" fontId="23" fillId="0" borderId="0" xfId="0" applyNumberFormat="1" applyFont="1" applyBorder="1"/>
    <xf numFmtId="14" fontId="23" fillId="0" borderId="18" xfId="0" applyNumberFormat="1" applyFont="1" applyFill="1" applyBorder="1" applyAlignment="1">
      <alignment vertical="center"/>
    </xf>
    <xf numFmtId="0" fontId="23" fillId="0" borderId="18" xfId="0" applyFont="1" applyFill="1" applyBorder="1" applyAlignment="1">
      <alignment vertical="center"/>
    </xf>
    <xf numFmtId="0" fontId="23" fillId="0" borderId="18" xfId="0" applyFont="1" applyBorder="1" applyAlignment="1">
      <alignment horizontal="center" vertical="center" wrapText="1"/>
    </xf>
    <xf numFmtId="4" fontId="23" fillId="0" borderId="18" xfId="0" applyNumberFormat="1" applyFont="1" applyFill="1" applyBorder="1" applyAlignment="1">
      <alignment horizontal="left" vertical="center" wrapText="1"/>
    </xf>
    <xf numFmtId="4" fontId="23" fillId="0" borderId="18" xfId="0" applyNumberFormat="1" applyFont="1" applyFill="1" applyBorder="1" applyAlignment="1">
      <alignment horizontal="right" vertical="center" wrapText="1"/>
    </xf>
    <xf numFmtId="0" fontId="23" fillId="0" borderId="18" xfId="0" applyFont="1" applyBorder="1" applyAlignment="1">
      <alignment vertical="center"/>
    </xf>
    <xf numFmtId="164" fontId="23" fillId="0" borderId="18" xfId="0" applyNumberFormat="1" applyFont="1" applyBorder="1"/>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23" fillId="0" borderId="19" xfId="0" applyFont="1" applyBorder="1"/>
    <xf numFmtId="0" fontId="23" fillId="0" borderId="20" xfId="0" applyFont="1" applyBorder="1"/>
    <xf numFmtId="164" fontId="23" fillId="0" borderId="20" xfId="0" applyNumberFormat="1" applyFont="1" applyBorder="1"/>
    <xf numFmtId="0" fontId="23" fillId="0" borderId="21" xfId="0" applyFont="1" applyBorder="1"/>
    <xf numFmtId="164" fontId="23" fillId="0" borderId="13" xfId="0" applyNumberFormat="1" applyFont="1" applyBorder="1" applyAlignment="1">
      <alignment wrapText="1"/>
    </xf>
    <xf numFmtId="164" fontId="23" fillId="0" borderId="13" xfId="0" applyNumberFormat="1" applyFont="1" applyBorder="1" applyAlignment="1">
      <alignment horizontal="center"/>
    </xf>
    <xf numFmtId="0" fontId="23" fillId="0" borderId="13" xfId="0" applyFont="1" applyBorder="1" applyAlignment="1">
      <alignment horizontal="center" vertical="center" wrapText="1"/>
    </xf>
    <xf numFmtId="0" fontId="23" fillId="0" borderId="18" xfId="0" applyFont="1" applyBorder="1"/>
    <xf numFmtId="0" fontId="23" fillId="0" borderId="22" xfId="0" applyFont="1" applyBorder="1"/>
    <xf numFmtId="4" fontId="23" fillId="0" borderId="22" xfId="0" applyNumberFormat="1" applyFont="1" applyBorder="1"/>
    <xf numFmtId="164" fontId="23" fillId="0" borderId="22" xfId="0" applyNumberFormat="1" applyFont="1" applyBorder="1"/>
    <xf numFmtId="0" fontId="3" fillId="0" borderId="20" xfId="0" applyFont="1" applyBorder="1"/>
    <xf numFmtId="4" fontId="3" fillId="0" borderId="20" xfId="0" applyNumberFormat="1" applyFont="1" applyBorder="1"/>
    <xf numFmtId="0" fontId="0" fillId="0" borderId="23" xfId="0" applyBorder="1"/>
    <xf numFmtId="0" fontId="13" fillId="0" borderId="23" xfId="0" applyFont="1" applyFill="1" applyBorder="1" applyAlignment="1">
      <alignment horizontal="left" vertical="center"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4" fillId="0" borderId="13"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5"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7"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9"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5350" y="21981"/>
          <a:ext cx="49383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155" t="s">
        <v>5</v>
      </c>
      <c r="C1" s="155"/>
      <c r="E1" s="4"/>
      <c r="F1" s="4"/>
      <c r="G1" s="6"/>
      <c r="H1" s="6"/>
      <c r="I1" s="6"/>
      <c r="J1" s="5"/>
      <c r="K1" s="5"/>
      <c r="L1" s="7"/>
      <c r="M1" s="4"/>
      <c r="N1" s="8"/>
      <c r="O1" s="9"/>
      <c r="P1" s="10"/>
      <c r="Q1" s="11"/>
    </row>
    <row r="2" spans="1:17" ht="18" customHeight="1" x14ac:dyDescent="0.25">
      <c r="A2" s="4"/>
      <c r="B2" s="156" t="s">
        <v>174</v>
      </c>
      <c r="C2" s="156"/>
      <c r="D2" s="156"/>
      <c r="E2" s="156"/>
      <c r="F2" s="156"/>
      <c r="G2" s="156"/>
      <c r="H2" s="156"/>
      <c r="I2" s="156"/>
      <c r="J2" s="156"/>
      <c r="K2" s="156"/>
      <c r="L2" s="156"/>
      <c r="M2" s="156"/>
      <c r="N2" s="156"/>
      <c r="O2" s="156"/>
      <c r="P2" s="156"/>
      <c r="Q2" s="156"/>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157" t="s">
        <v>173</v>
      </c>
      <c r="H28" s="158"/>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159" t="s">
        <v>175</v>
      </c>
      <c r="H34" s="160"/>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9"/>
  <sheetViews>
    <sheetView tabSelected="1" workbookViewId="0">
      <selection activeCell="A8" sqref="A8:M167"/>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161" t="s">
        <v>176</v>
      </c>
      <c r="B1" s="161"/>
      <c r="C1" s="161"/>
      <c r="D1" s="161"/>
      <c r="E1" s="63" t="s">
        <v>177</v>
      </c>
      <c r="F1" s="64"/>
      <c r="G1" s="65"/>
      <c r="H1" s="65"/>
      <c r="I1" s="65"/>
      <c r="J1" s="65"/>
      <c r="K1" s="66"/>
      <c r="L1" s="67"/>
      <c r="M1" s="68"/>
    </row>
    <row r="2" spans="1:13" x14ac:dyDescent="0.3">
      <c r="A2" s="161" t="s">
        <v>178</v>
      </c>
      <c r="B2" s="161"/>
      <c r="C2" s="161"/>
      <c r="D2" s="161"/>
      <c r="E2" s="63"/>
      <c r="F2" s="64"/>
      <c r="G2" s="65"/>
      <c r="H2" s="65"/>
      <c r="I2" s="65"/>
      <c r="J2" s="65"/>
      <c r="K2" s="66"/>
      <c r="L2" s="67"/>
      <c r="M2" s="68"/>
    </row>
    <row r="3" spans="1:13" x14ac:dyDescent="0.3">
      <c r="A3" s="161" t="s">
        <v>179</v>
      </c>
      <c r="B3" s="161"/>
      <c r="C3" s="161"/>
      <c r="D3" s="161"/>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162" t="s">
        <v>662</v>
      </c>
      <c r="B6" s="162"/>
      <c r="C6" s="162"/>
      <c r="D6" s="162"/>
      <c r="E6" s="162"/>
      <c r="F6" s="162"/>
      <c r="G6" s="162"/>
      <c r="H6" s="162"/>
      <c r="I6" s="162"/>
      <c r="J6" s="162"/>
      <c r="K6" s="162"/>
      <c r="L6" s="162"/>
      <c r="M6" s="162"/>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95">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95">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95">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05">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79">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79">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79">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79">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79">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79">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79">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79">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79">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79">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79">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79">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79">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79">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3" ht="122.4" customHeight="1" x14ac:dyDescent="0.3">
      <c r="A145" s="90">
        <v>44954</v>
      </c>
      <c r="B145" s="118" t="s">
        <v>639</v>
      </c>
      <c r="C145" s="79">
        <v>7814</v>
      </c>
      <c r="D145" s="79">
        <v>18121739</v>
      </c>
      <c r="E145" s="79" t="s">
        <v>640</v>
      </c>
      <c r="F145" s="93" t="s">
        <v>641</v>
      </c>
      <c r="G145" s="102">
        <v>2300</v>
      </c>
      <c r="H145" s="79">
        <v>421</v>
      </c>
      <c r="I145" s="80">
        <v>44956</v>
      </c>
      <c r="J145" s="79" t="s">
        <v>642</v>
      </c>
      <c r="K145" s="79">
        <v>18</v>
      </c>
      <c r="L145" s="79"/>
    </row>
    <row r="146" spans="1:13" ht="30" customHeight="1" x14ac:dyDescent="0.3">
      <c r="A146" s="79"/>
      <c r="B146" s="79"/>
      <c r="C146" s="79"/>
      <c r="D146" s="79"/>
      <c r="E146" s="79"/>
      <c r="F146" s="79" t="s">
        <v>653</v>
      </c>
      <c r="G146" s="81">
        <f>SUM(G8:G145)</f>
        <v>449273.77000000008</v>
      </c>
      <c r="H146" s="79"/>
      <c r="I146" s="80"/>
      <c r="J146" s="79"/>
      <c r="K146" s="79"/>
      <c r="L146" s="79"/>
      <c r="M146" s="153"/>
    </row>
    <row r="147" spans="1:13" ht="86.4" customHeight="1" x14ac:dyDescent="0.3">
      <c r="A147" s="131">
        <v>44949</v>
      </c>
      <c r="B147" s="132" t="s">
        <v>649</v>
      </c>
      <c r="C147" s="132">
        <v>56</v>
      </c>
      <c r="D147" s="132">
        <v>18121741</v>
      </c>
      <c r="E147" s="133" t="s">
        <v>650</v>
      </c>
      <c r="F147" s="134" t="s">
        <v>651</v>
      </c>
      <c r="G147" s="135">
        <v>1472.65</v>
      </c>
      <c r="H147" s="136">
        <v>453</v>
      </c>
      <c r="I147" s="137"/>
      <c r="J147" s="132" t="s">
        <v>652</v>
      </c>
      <c r="K147" s="138">
        <v>18</v>
      </c>
      <c r="L147" s="139"/>
      <c r="M147" s="154"/>
    </row>
    <row r="148" spans="1:13" ht="27.6" customHeight="1" x14ac:dyDescent="0.3">
      <c r="A148" s="131"/>
      <c r="B148" s="132"/>
      <c r="C148" s="132"/>
      <c r="D148" s="132"/>
      <c r="E148" s="133"/>
      <c r="F148" s="79" t="s">
        <v>654</v>
      </c>
      <c r="G148" s="81">
        <f>SUM(G147:G147)</f>
        <v>1472.65</v>
      </c>
      <c r="H148" s="136"/>
      <c r="I148" s="137"/>
      <c r="J148" s="132"/>
      <c r="K148" s="138"/>
      <c r="L148" s="139"/>
      <c r="M148" s="154"/>
    </row>
    <row r="149" spans="1:13" ht="27.6" customHeight="1" x14ac:dyDescent="0.3">
      <c r="A149" s="131"/>
      <c r="B149" s="132"/>
      <c r="C149" s="132"/>
      <c r="D149" s="132"/>
      <c r="E149" s="133"/>
      <c r="F149" s="79" t="s">
        <v>655</v>
      </c>
      <c r="G149" s="81">
        <v>0</v>
      </c>
      <c r="H149" s="136"/>
      <c r="I149" s="137"/>
      <c r="J149" s="132"/>
      <c r="K149" s="138"/>
      <c r="L149" s="139"/>
      <c r="M149" s="154"/>
    </row>
    <row r="150" spans="1:13" ht="78.599999999999994" customHeight="1" x14ac:dyDescent="0.3">
      <c r="A150" s="90">
        <v>45036</v>
      </c>
      <c r="B150" s="91">
        <v>96</v>
      </c>
      <c r="C150" s="91">
        <v>1638</v>
      </c>
      <c r="D150" s="91">
        <v>18121948</v>
      </c>
      <c r="E150" s="100" t="s">
        <v>657</v>
      </c>
      <c r="F150" s="144" t="s">
        <v>658</v>
      </c>
      <c r="G150" s="78">
        <v>2537</v>
      </c>
      <c r="H150" s="100">
        <v>2537</v>
      </c>
      <c r="I150" s="145">
        <v>45040</v>
      </c>
      <c r="J150" s="146" t="s">
        <v>659</v>
      </c>
      <c r="K150" s="95" t="s">
        <v>660</v>
      </c>
      <c r="L150" s="96"/>
      <c r="M150" s="154"/>
    </row>
    <row r="151" spans="1:13" ht="27.6" customHeight="1" thickBot="1" x14ac:dyDescent="0.35">
      <c r="A151" s="148"/>
      <c r="B151" s="148"/>
      <c r="C151" s="148"/>
      <c r="D151" s="148"/>
      <c r="E151" s="148"/>
      <c r="F151" s="148" t="s">
        <v>661</v>
      </c>
      <c r="G151" s="149">
        <f>SUM(G150:G150)</f>
        <v>2537</v>
      </c>
      <c r="H151" s="148"/>
      <c r="I151" s="150"/>
      <c r="J151" s="148"/>
      <c r="K151" s="148"/>
      <c r="L151" s="148"/>
      <c r="M151" s="153"/>
    </row>
    <row r="152" spans="1:13" ht="30" customHeight="1" x14ac:dyDescent="0.3">
      <c r="A152" s="147"/>
      <c r="B152" s="147"/>
      <c r="C152" s="147"/>
      <c r="D152" s="147"/>
      <c r="E152" s="147"/>
      <c r="F152" s="147"/>
      <c r="G152" s="1"/>
      <c r="H152" s="147"/>
      <c r="I152" s="137"/>
      <c r="J152" s="147"/>
      <c r="K152" s="147"/>
      <c r="L152" s="147"/>
      <c r="M152" s="153"/>
    </row>
    <row r="153" spans="1:13" ht="30" customHeight="1" thickBot="1" x14ac:dyDescent="0.35">
      <c r="A153" s="140"/>
      <c r="B153" s="141"/>
      <c r="C153" s="141"/>
      <c r="D153" s="141"/>
      <c r="E153" s="141"/>
      <c r="F153" s="151" t="s">
        <v>656</v>
      </c>
      <c r="G153" s="152">
        <f>+G146+G148+G149+G151</f>
        <v>453283.4200000001</v>
      </c>
      <c r="H153" s="141"/>
      <c r="I153" s="142"/>
      <c r="J153" s="141"/>
      <c r="K153" s="141"/>
      <c r="L153" s="143"/>
      <c r="M153" s="153"/>
    </row>
    <row r="154" spans="1:13" ht="30" customHeight="1" thickTop="1" x14ac:dyDescent="0.3">
      <c r="A154" s="128"/>
      <c r="B154" s="128"/>
      <c r="C154" s="128"/>
      <c r="D154" s="128"/>
      <c r="E154" s="128"/>
      <c r="F154" s="128"/>
      <c r="G154" s="129"/>
      <c r="H154" s="128"/>
      <c r="I154" s="130"/>
      <c r="J154" s="128"/>
      <c r="K154" s="128"/>
      <c r="L154" s="128"/>
    </row>
    <row r="155" spans="1:13" ht="30" customHeight="1" x14ac:dyDescent="0.3">
      <c r="A155" s="128"/>
      <c r="B155" s="128"/>
      <c r="C155" s="128"/>
      <c r="D155" s="128"/>
      <c r="E155" s="128"/>
      <c r="F155" s="128"/>
      <c r="G155" s="129"/>
      <c r="H155" s="128"/>
      <c r="I155" s="130"/>
      <c r="J155" s="128"/>
      <c r="K155" s="128"/>
      <c r="L155" s="128"/>
    </row>
    <row r="156" spans="1:13" ht="30" customHeight="1" x14ac:dyDescent="0.3">
      <c r="A156" s="128"/>
      <c r="B156" s="128"/>
      <c r="C156" s="128"/>
      <c r="D156" s="128"/>
      <c r="E156" s="128"/>
      <c r="F156" s="128"/>
      <c r="G156" s="129"/>
      <c r="H156" s="128"/>
      <c r="I156" s="130"/>
      <c r="J156" s="128"/>
      <c r="K156" s="128"/>
      <c r="L156" s="128"/>
    </row>
    <row r="157" spans="1:13" ht="18" customHeight="1" x14ac:dyDescent="0.3">
      <c r="I157" s="119"/>
    </row>
    <row r="158" spans="1:13" x14ac:dyDescent="0.3">
      <c r="I158" s="119"/>
    </row>
    <row r="159" spans="1:13" x14ac:dyDescent="0.3">
      <c r="I159" s="119"/>
    </row>
    <row r="160" spans="1:13" x14ac:dyDescent="0.3">
      <c r="G160" s="163" t="s">
        <v>643</v>
      </c>
      <c r="H160" s="163"/>
      <c r="I160" s="163"/>
      <c r="J160" s="163"/>
      <c r="K160" s="163"/>
      <c r="L160" s="120" t="s">
        <v>188</v>
      </c>
    </row>
    <row r="161" spans="7:12" x14ac:dyDescent="0.3">
      <c r="G161" s="75">
        <v>0</v>
      </c>
      <c r="H161" s="121" t="s">
        <v>644</v>
      </c>
      <c r="I161" s="122"/>
      <c r="J161" s="123"/>
      <c r="K161" s="124">
        <v>340902.81</v>
      </c>
      <c r="L161" s="124"/>
    </row>
    <row r="162" spans="7:12" x14ac:dyDescent="0.3">
      <c r="G162" s="74">
        <v>9</v>
      </c>
      <c r="H162" s="121" t="s">
        <v>645</v>
      </c>
      <c r="I162" s="122"/>
      <c r="J162" s="123"/>
      <c r="K162" s="124">
        <v>849.6</v>
      </c>
      <c r="L162" s="124"/>
    </row>
    <row r="163" spans="7:12" x14ac:dyDescent="0.3">
      <c r="G163" s="74">
        <v>13</v>
      </c>
      <c r="H163" s="121" t="s">
        <v>646</v>
      </c>
      <c r="I163" s="122"/>
      <c r="J163" s="123"/>
      <c r="K163" s="124">
        <v>62.5</v>
      </c>
      <c r="L163" s="124"/>
    </row>
    <row r="164" spans="7:12" x14ac:dyDescent="0.3">
      <c r="G164" s="74">
        <v>18</v>
      </c>
      <c r="H164" s="121" t="s">
        <v>647</v>
      </c>
      <c r="I164" s="122"/>
      <c r="J164" s="123"/>
      <c r="K164" s="124">
        <f>74501.43+G147</f>
        <v>75974.079999999987</v>
      </c>
      <c r="L164" s="124"/>
    </row>
    <row r="165" spans="7:12" x14ac:dyDescent="0.3">
      <c r="G165" s="76">
        <v>19</v>
      </c>
      <c r="H165" s="121" t="s">
        <v>648</v>
      </c>
      <c r="I165" s="122"/>
      <c r="J165" s="123"/>
      <c r="K165" s="124">
        <v>32957.43</v>
      </c>
      <c r="L165" s="124"/>
    </row>
    <row r="166" spans="7:12" x14ac:dyDescent="0.3">
      <c r="G166" s="76">
        <v>15</v>
      </c>
      <c r="H166" s="121" t="s">
        <v>663</v>
      </c>
      <c r="I166" s="122"/>
      <c r="J166" s="123"/>
      <c r="K166" s="124">
        <v>2537</v>
      </c>
      <c r="L166" s="124"/>
    </row>
    <row r="167" spans="7:12" x14ac:dyDescent="0.3">
      <c r="G167" s="125"/>
      <c r="H167" s="126"/>
      <c r="I167" s="122"/>
      <c r="J167" s="123"/>
      <c r="K167" s="127">
        <f>SUM(K161:K166)</f>
        <v>453283.42</v>
      </c>
      <c r="L167" s="127">
        <f>SUBTOTAL(9,L161:L165)</f>
        <v>0</v>
      </c>
    </row>
    <row r="168" spans="7:12" x14ac:dyDescent="0.3">
      <c r="I168" s="119"/>
      <c r="K168" s="1">
        <f>+K167-G153</f>
        <v>0</v>
      </c>
    </row>
    <row r="169" spans="7:12" x14ac:dyDescent="0.3">
      <c r="I169" s="119"/>
    </row>
  </sheetData>
  <autoFilter ref="A7:M190"/>
  <mergeCells count="5">
    <mergeCell ref="A1:D1"/>
    <mergeCell ref="A2:D2"/>
    <mergeCell ref="A3:D3"/>
    <mergeCell ref="A6:M6"/>
    <mergeCell ref="G160:K160"/>
  </mergeCells>
  <pageMargins left="1.1023622047244095" right="0" top="0.74803149606299213"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FEBRERO 2023</vt:lpstr>
      <vt:lpstr>'||'!Área_de_impresión</vt:lpstr>
      <vt:lpstr>'FEBRERO 2023'!Área_de_impresión</vt:lpstr>
      <vt:lpstr>'||'!Títulos_a_imprimir</vt:lpstr>
      <vt:lpstr>'FEBRERO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2023-05-04T17:17:53Z</cp:lastPrinted>
  <dcterms:created xsi:type="dcterms:W3CDTF">2011-02-22T16:45:26Z</dcterms:created>
  <dcterms:modified xsi:type="dcterms:W3CDTF">2023-05-17T17:06:16Z</dcterms:modified>
</cp:coreProperties>
</file>