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696" windowWidth="9060" windowHeight="1224" firstSheet="1" activeTab="1"/>
  </bookViews>
  <sheets>
    <sheet name="MOV.F.MARZO 2011(m)" sheetId="52" state="hidden" r:id="rId1"/>
    <sheet name="CANON FEBRERO" sheetId="78" r:id="rId2"/>
  </sheets>
  <definedNames>
    <definedName name="_xlnm.Print_Area" localSheetId="1">'CANON FEBRERO'!$A$1:$V$15</definedName>
    <definedName name="_xlnm.Print_Area" localSheetId="0">'MOV.F.MARZO 2011(m)'!$A$6:$N$81</definedName>
    <definedName name="_xlnm.Print_Titles" localSheetId="0">'MOV.F.MARZO 2011(m)'!$1:$6</definedName>
  </definedNames>
  <calcPr calcId="144525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X11" i="78" s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X14" i="78" s="1"/>
  <c r="U12" i="78"/>
  <c r="U10" i="78"/>
  <c r="U9" i="78"/>
  <c r="U8" i="78"/>
  <c r="U13" i="78"/>
  <c r="V13" i="78" s="1"/>
  <c r="X13" i="78" s="1"/>
  <c r="U6" i="78" l="1"/>
  <c r="F13" i="78"/>
  <c r="G13" i="78" s="1"/>
  <c r="P12" i="78"/>
  <c r="V12" i="78" s="1"/>
  <c r="X12" i="78" s="1"/>
  <c r="F12" i="78"/>
  <c r="G12" i="78" s="1"/>
  <c r="F11" i="78"/>
  <c r="G11" i="78" s="1"/>
  <c r="P10" i="78"/>
  <c r="V10" i="78" s="1"/>
  <c r="X10" i="78" s="1"/>
  <c r="F10" i="78"/>
  <c r="P9" i="78"/>
  <c r="V9" i="78" s="1"/>
  <c r="X9" i="78" s="1"/>
  <c r="F9" i="78"/>
  <c r="G9" i="78" s="1"/>
  <c r="P8" i="78"/>
  <c r="V8" i="78" s="1"/>
  <c r="X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<sst xmlns="http://schemas.openxmlformats.org/spreadsheetml/2006/main" count="181" uniqueCount="127">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</sst>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11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4140625" defaultRowHeight="13.8" x14ac:dyDescent="0.25"/>
  <cols>
    <col min="1" max="1" width="12" style="1" customWidth="1"/>
    <col min="2" max="2" width="29" style="1" customWidth="1"/>
    <col min="3" max="3" width="15.21875" style="1" customWidth="1"/>
    <col min="4" max="5" width="15.44140625" style="1" customWidth="1"/>
    <col min="6" max="6" width="11.5546875" style="1" customWidth="1"/>
    <col min="7" max="11" width="16.77734375" style="1" customWidth="1"/>
    <col min="12" max="13" width="16.77734375" style="4" customWidth="1"/>
    <col min="14" max="14" width="16.77734375" style="1" customWidth="1"/>
    <col min="15" max="15" width="16.44140625" style="1" bestFit="1" customWidth="1"/>
    <col min="16" max="16" width="14.21875" style="1" customWidth="1"/>
    <col min="17" max="17" width="17.21875" style="1" bestFit="1" customWidth="1"/>
    <col min="18" max="16384" width="11.44140625" style="1"/>
  </cols>
  <sheetData>
    <row r="2" spans="1:17" s="14" customFormat="1" ht="15.6" x14ac:dyDescent="0.25">
      <c r="A2" s="143" t="s">
        <v>89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4" spans="1:17" s="13" customFormat="1" x14ac:dyDescent="0.25">
      <c r="A4" s="145" t="s">
        <v>0</v>
      </c>
      <c r="B4" s="147" t="s">
        <v>74</v>
      </c>
      <c r="C4" s="14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4" t="s">
        <v>6</v>
      </c>
      <c r="I4" s="144"/>
      <c r="J4" s="144"/>
      <c r="K4" s="144" t="s">
        <v>1</v>
      </c>
      <c r="L4" s="144"/>
      <c r="M4" s="144"/>
      <c r="N4" s="15" t="s">
        <v>2</v>
      </c>
    </row>
    <row r="5" spans="1:17" s="13" customFormat="1" ht="41.4" x14ac:dyDescent="0.25">
      <c r="A5" s="146"/>
      <c r="B5" s="148"/>
      <c r="C5" s="15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workbookViewId="0">
      <selection activeCell="N22" sqref="N22"/>
    </sheetView>
  </sheetViews>
  <sheetFormatPr baseColWidth="10" defaultColWidth="11.44140625" defaultRowHeight="13.2" x14ac:dyDescent="0.25"/>
  <cols>
    <col min="1" max="1" width="21.21875" style="99" customWidth="1"/>
    <col min="2" max="2" width="4.5546875" style="99" customWidth="1"/>
    <col min="3" max="3" width="14.88671875" style="99" customWidth="1"/>
    <col min="4" max="4" width="13" style="99" hidden="1" customWidth="1"/>
    <col min="5" max="5" width="8.5546875" style="99" hidden="1" customWidth="1"/>
    <col min="6" max="6" width="13.21875" style="99" hidden="1" customWidth="1"/>
    <col min="7" max="10" width="16.44140625" style="99" hidden="1" customWidth="1"/>
    <col min="11" max="11" width="10" style="99" hidden="1" customWidth="1"/>
    <col min="12" max="12" width="16.44140625" style="99" hidden="1" customWidth="1"/>
    <col min="13" max="13" width="12.5546875" style="99" customWidth="1"/>
    <col min="14" max="14" width="15.33203125" style="99" customWidth="1"/>
    <col min="15" max="15" width="11.77734375" style="99" customWidth="1"/>
    <col min="16" max="16" width="15.109375" style="99" customWidth="1"/>
    <col min="17" max="17" width="9.88671875" style="99" customWidth="1"/>
    <col min="18" max="18" width="14.6640625" style="99" customWidth="1"/>
    <col min="19" max="19" width="15.109375" style="99" customWidth="1"/>
    <col min="20" max="20" width="12.21875" style="99" customWidth="1"/>
    <col min="21" max="21" width="18.21875" style="99" customWidth="1"/>
    <col min="22" max="22" width="13.21875" style="99" customWidth="1"/>
    <col min="23" max="23" width="16.77734375" style="99" customWidth="1"/>
    <col min="24" max="24" width="16" style="99" customWidth="1"/>
    <col min="25" max="16384" width="11.44140625" style="99"/>
  </cols>
  <sheetData>
    <row r="1" spans="1:26" ht="15.6" x14ac:dyDescent="0.25">
      <c r="A1" s="143" t="s">
        <v>126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6" ht="13.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.8" x14ac:dyDescent="0.3">
      <c r="A3" s="151" t="s">
        <v>3</v>
      </c>
      <c r="B3" s="126" t="s">
        <v>77</v>
      </c>
      <c r="C3" s="132"/>
      <c r="D3" s="153" t="s">
        <v>105</v>
      </c>
      <c r="E3" s="154"/>
      <c r="F3" s="155"/>
      <c r="G3" s="132"/>
      <c r="H3" s="134"/>
      <c r="I3" s="134"/>
      <c r="J3" s="138"/>
      <c r="K3" s="138"/>
      <c r="L3" s="138"/>
      <c r="M3" s="156" t="s">
        <v>6</v>
      </c>
      <c r="N3" s="156"/>
      <c r="O3" s="156"/>
      <c r="P3" s="156"/>
      <c r="Q3" s="157" t="s">
        <v>1</v>
      </c>
      <c r="R3" s="158"/>
      <c r="S3" s="158"/>
      <c r="T3" s="158"/>
      <c r="U3" s="159"/>
      <c r="V3" s="120"/>
    </row>
    <row r="4" spans="1:26" ht="27.6" x14ac:dyDescent="0.3">
      <c r="A4" s="152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60" t="s">
        <v>106</v>
      </c>
      <c r="N4" s="160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.8" x14ac:dyDescent="0.3">
      <c r="A5" s="110"/>
      <c r="B5" s="106"/>
      <c r="C5" s="137">
        <v>44957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44985</v>
      </c>
    </row>
    <row r="6" spans="1:26" ht="13.8" x14ac:dyDescent="0.25">
      <c r="A6" s="111"/>
      <c r="B6" s="107"/>
      <c r="C6" s="76">
        <v>195337398.73999995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54490382.599999994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0</v>
      </c>
      <c r="N6" s="76">
        <f>SUM(N8:N14)</f>
        <v>-139781313.66</v>
      </c>
      <c r="O6" s="76">
        <f t="shared" si="0"/>
        <v>1073055.82</v>
      </c>
      <c r="P6" s="76">
        <f t="shared" si="0"/>
        <v>-138708257.84</v>
      </c>
      <c r="Q6" s="76">
        <f t="shared" si="0"/>
        <v>0</v>
      </c>
      <c r="R6" s="76">
        <f t="shared" si="0"/>
        <v>49875.49</v>
      </c>
      <c r="S6" s="76">
        <f t="shared" si="0"/>
        <v>-15244.2</v>
      </c>
      <c r="T6" s="76">
        <f t="shared" si="0"/>
        <v>0</v>
      </c>
      <c r="U6" s="76">
        <f t="shared" si="0"/>
        <v>34631.289999999994</v>
      </c>
      <c r="V6" s="76">
        <f t="shared" si="0"/>
        <v>56663772.189999953</v>
      </c>
    </row>
    <row r="7" spans="1:26" ht="13.8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.8" x14ac:dyDescent="0.3">
      <c r="A8" s="3" t="s">
        <v>93</v>
      </c>
      <c r="B8" s="109" t="s">
        <v>94</v>
      </c>
      <c r="C8" s="101">
        <v>38228625.769999996</v>
      </c>
      <c r="D8" s="129">
        <v>-56976.25</v>
      </c>
      <c r="E8" s="129">
        <v>56976.25</v>
      </c>
      <c r="F8" s="101">
        <f>+D8+E8</f>
        <v>0</v>
      </c>
      <c r="G8" s="101">
        <f>+C8+F8</f>
        <v>38228625.769999996</v>
      </c>
      <c r="H8" s="101"/>
      <c r="I8" s="101"/>
      <c r="J8" s="101"/>
      <c r="K8" s="101"/>
      <c r="L8" s="101">
        <f>+C8+J8+K8</f>
        <v>38228625.769999996</v>
      </c>
      <c r="M8" s="125"/>
      <c r="N8" s="125"/>
      <c r="O8" s="125">
        <v>209935.78</v>
      </c>
      <c r="P8" s="125">
        <f>+M8+N8+O8</f>
        <v>209935.78</v>
      </c>
      <c r="Q8" s="125"/>
      <c r="R8" s="142"/>
      <c r="S8" s="125">
        <v>-13550.2</v>
      </c>
      <c r="T8" s="125"/>
      <c r="U8" s="125">
        <f t="shared" ref="U8:U12" si="1">+Q8+R8+S8+T8</f>
        <v>-13550.2</v>
      </c>
      <c r="V8" s="125">
        <f>+L8+P8+U8</f>
        <v>38425011.349999994</v>
      </c>
      <c r="W8" s="103">
        <v>38425011.350000001</v>
      </c>
      <c r="X8" s="103">
        <f t="shared" ref="X8:X14" si="2">+W8-V8</f>
        <v>0</v>
      </c>
      <c r="Z8" s="103"/>
    </row>
    <row r="9" spans="1:26" ht="13.8" x14ac:dyDescent="0.3">
      <c r="A9" s="3" t="s">
        <v>95</v>
      </c>
      <c r="B9" s="109" t="s">
        <v>92</v>
      </c>
      <c r="C9" s="101">
        <v>839850.85999999987</v>
      </c>
      <c r="D9" s="101"/>
      <c r="E9" s="101"/>
      <c r="F9" s="101">
        <f t="shared" ref="F9:F13" si="3">+D9+E9</f>
        <v>0</v>
      </c>
      <c r="G9" s="101">
        <f t="shared" ref="G9:G13" si="4">+C9+F9</f>
        <v>839850.85999999987</v>
      </c>
      <c r="H9" s="101"/>
      <c r="I9" s="101"/>
      <c r="J9" s="101"/>
      <c r="K9" s="101"/>
      <c r="L9" s="101">
        <f t="shared" ref="L9:L14" si="5">+C9+J9+K9</f>
        <v>839850.85999999987</v>
      </c>
      <c r="M9" s="125"/>
      <c r="N9" s="125"/>
      <c r="O9" s="125">
        <v>4241.8900000000003</v>
      </c>
      <c r="P9" s="125">
        <f>+M9+N9+O9</f>
        <v>4241.8900000000003</v>
      </c>
      <c r="Q9" s="125"/>
      <c r="R9" s="125"/>
      <c r="S9" s="103"/>
      <c r="T9" s="125"/>
      <c r="U9" s="125">
        <f t="shared" si="1"/>
        <v>0</v>
      </c>
      <c r="V9" s="125">
        <f t="shared" ref="V9:V14" si="6">+L9+P9+U9</f>
        <v>844092.74999999988</v>
      </c>
      <c r="W9" s="131">
        <v>844092.74999999988</v>
      </c>
      <c r="X9" s="103">
        <f t="shared" si="2"/>
        <v>0</v>
      </c>
      <c r="Y9" s="130"/>
      <c r="Z9" s="103"/>
    </row>
    <row r="10" spans="1:26" ht="13.8" x14ac:dyDescent="0.3">
      <c r="A10" s="3" t="s">
        <v>96</v>
      </c>
      <c r="B10" s="109" t="s">
        <v>98</v>
      </c>
      <c r="C10" s="101">
        <v>2.649999999999999</v>
      </c>
      <c r="D10" s="101"/>
      <c r="E10" s="101"/>
      <c r="F10" s="101">
        <f t="shared" si="3"/>
        <v>0</v>
      </c>
      <c r="G10" s="101">
        <f t="shared" si="4"/>
        <v>2.649999999999999</v>
      </c>
      <c r="H10" s="101"/>
      <c r="I10" s="101"/>
      <c r="J10" s="101"/>
      <c r="K10" s="101"/>
      <c r="L10" s="101">
        <f t="shared" si="5"/>
        <v>2.649999999999999</v>
      </c>
      <c r="M10" s="125"/>
      <c r="N10" s="125"/>
      <c r="O10" s="125">
        <v>0.01</v>
      </c>
      <c r="P10" s="125">
        <f>+M10+N10+O10</f>
        <v>0.01</v>
      </c>
      <c r="Q10" s="125"/>
      <c r="R10" s="125"/>
      <c r="S10" s="125"/>
      <c r="T10" s="125"/>
      <c r="U10" s="125">
        <f t="shared" si="1"/>
        <v>0</v>
      </c>
      <c r="V10" s="125">
        <f t="shared" si="6"/>
        <v>2.6599999999999988</v>
      </c>
      <c r="W10" s="131">
        <v>2.6599999999999997</v>
      </c>
      <c r="X10" s="103">
        <f t="shared" si="2"/>
        <v>0</v>
      </c>
      <c r="Y10" s="130"/>
      <c r="Z10" s="103"/>
    </row>
    <row r="11" spans="1:26" ht="13.8" x14ac:dyDescent="0.3">
      <c r="A11" s="3" t="s">
        <v>97</v>
      </c>
      <c r="B11" s="109" t="s">
        <v>99</v>
      </c>
      <c r="C11" s="101">
        <v>13769935.08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12705108.74</v>
      </c>
      <c r="H11" s="101"/>
      <c r="I11" s="101"/>
      <c r="J11" s="101"/>
      <c r="K11" s="101"/>
      <c r="L11" s="101">
        <f t="shared" si="5"/>
        <v>13769935.08</v>
      </c>
      <c r="M11" s="125"/>
      <c r="N11" s="125"/>
      <c r="O11" s="125">
        <v>65657.91</v>
      </c>
      <c r="P11" s="125">
        <f>+M11+N11+O11</f>
        <v>65657.91</v>
      </c>
      <c r="Q11" s="125"/>
      <c r="R11" s="128"/>
      <c r="S11" s="128">
        <v>-1694</v>
      </c>
      <c r="T11" s="125"/>
      <c r="U11" s="125">
        <f>+Q11+R11+S11+T11</f>
        <v>-1694</v>
      </c>
      <c r="V11" s="125">
        <f t="shared" si="6"/>
        <v>13833898.99</v>
      </c>
      <c r="W11" s="133">
        <v>13833898.99</v>
      </c>
      <c r="X11" s="103">
        <f t="shared" si="2"/>
        <v>0</v>
      </c>
      <c r="Y11" s="130"/>
      <c r="Z11" s="103"/>
    </row>
    <row r="12" spans="1:26" ht="13.8" x14ac:dyDescent="0.3">
      <c r="A12" s="3" t="s">
        <v>100</v>
      </c>
      <c r="B12" s="109">
        <v>19</v>
      </c>
      <c r="C12" s="101">
        <v>721751.07</v>
      </c>
      <c r="D12" s="125">
        <v>-876.14</v>
      </c>
      <c r="E12" s="101"/>
      <c r="F12" s="101">
        <f t="shared" si="3"/>
        <v>-876.14</v>
      </c>
      <c r="G12" s="101">
        <f t="shared" si="4"/>
        <v>720874.92999999993</v>
      </c>
      <c r="H12" s="101"/>
      <c r="I12" s="101"/>
      <c r="J12" s="101"/>
      <c r="K12" s="101"/>
      <c r="L12" s="101">
        <f t="shared" si="5"/>
        <v>721751.07</v>
      </c>
      <c r="M12" s="125"/>
      <c r="N12" s="125"/>
      <c r="O12" s="125"/>
      <c r="P12" s="125">
        <f t="shared" ref="P12:P14" si="7">+M12+N12+O12</f>
        <v>0</v>
      </c>
      <c r="Q12" s="125"/>
      <c r="R12" s="103"/>
      <c r="S12" s="128"/>
      <c r="T12" s="125"/>
      <c r="U12" s="125">
        <f t="shared" si="1"/>
        <v>0</v>
      </c>
      <c r="V12" s="125">
        <f t="shared" si="6"/>
        <v>721751.07</v>
      </c>
      <c r="W12" s="139">
        <v>721751.07</v>
      </c>
      <c r="X12" s="103">
        <f t="shared" si="2"/>
        <v>0</v>
      </c>
      <c r="Y12" s="130"/>
      <c r="Z12" s="103"/>
    </row>
    <row r="13" spans="1:26" ht="13.8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3"/>
        <v>0</v>
      </c>
      <c r="G13" s="101">
        <f t="shared" si="4"/>
        <v>1995919.65</v>
      </c>
      <c r="H13" s="101"/>
      <c r="I13" s="101"/>
      <c r="J13" s="101"/>
      <c r="K13" s="101"/>
      <c r="L13" s="101">
        <f t="shared" si="5"/>
        <v>1995919.65</v>
      </c>
      <c r="M13" s="125"/>
      <c r="N13" s="125"/>
      <c r="O13" s="125"/>
      <c r="P13" s="125">
        <f t="shared" si="7"/>
        <v>0</v>
      </c>
      <c r="Q13" s="125"/>
      <c r="R13" s="125"/>
      <c r="S13" s="125"/>
      <c r="T13" s="125"/>
      <c r="U13" s="125">
        <f>+Q13+R13+S13+T13</f>
        <v>0</v>
      </c>
      <c r="V13" s="125">
        <f t="shared" si="6"/>
        <v>1995919.65</v>
      </c>
      <c r="W13" s="128">
        <v>1995919.65</v>
      </c>
      <c r="X13" s="103">
        <f t="shared" si="2"/>
        <v>0</v>
      </c>
      <c r="Y13" s="130"/>
      <c r="Z13" s="103"/>
    </row>
    <row r="14" spans="1:26" ht="14.4" thickBot="1" x14ac:dyDescent="0.35">
      <c r="A14" s="110" t="s">
        <v>122</v>
      </c>
      <c r="B14" s="106">
        <v>27</v>
      </c>
      <c r="C14" s="100">
        <v>139781313.65999997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5"/>
        <v>139781313.65999997</v>
      </c>
      <c r="M14" s="141"/>
      <c r="N14" s="141">
        <v>-139781313.66</v>
      </c>
      <c r="O14" s="141">
        <v>793220.23</v>
      </c>
      <c r="P14" s="136">
        <f t="shared" si="7"/>
        <v>-138988093.43000001</v>
      </c>
      <c r="Q14" s="117"/>
      <c r="R14" s="135">
        <v>49875.49</v>
      </c>
      <c r="S14" s="135"/>
      <c r="T14" s="117"/>
      <c r="U14" s="141">
        <f>+Q14+R14+S14+T14</f>
        <v>49875.49</v>
      </c>
      <c r="V14" s="141">
        <f t="shared" si="6"/>
        <v>843095.71999995946</v>
      </c>
      <c r="W14" s="131">
        <v>843095.71999996901</v>
      </c>
      <c r="X14" s="103">
        <f t="shared" si="2"/>
        <v>9.5460563898086548E-9</v>
      </c>
      <c r="Y14" s="128"/>
      <c r="Z14" s="103"/>
    </row>
    <row r="15" spans="1:26" ht="13.8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.8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.8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R17" s="103"/>
      <c r="U17" s="103"/>
    </row>
    <row r="18" spans="1:21" ht="13.8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.8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.8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.8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.8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.8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.8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.8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.8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.8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.8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.8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.8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.8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.8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.8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.8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FEBRERO</vt:lpstr>
      <vt:lpstr>'CANON FEBRERO'!Área_de_impresión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2023-03-14T16:50:55Z</cp:lastPrinted>
  <dcterms:created xsi:type="dcterms:W3CDTF">2007-04-18T23:17:12Z</dcterms:created>
  <dcterms:modified xsi:type="dcterms:W3CDTF">2023-03-14T16:51:42Z</dcterms:modified>
</cp:coreProperties>
</file>