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ENERO" sheetId="78" r:id="rId2"/>
  </sheets>
  <definedNames>
    <definedName name="_xlnm.Print_Area" localSheetId="1">CANONENERO!$A$1:$V$15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<sst xmlns="http://schemas.openxmlformats.org/spreadsheetml/2006/main" count="182" uniqueCount="128">
  <si>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</si>
  <si>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</si>
  <si>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</si>
  <si>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</si>
  <si>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</si>
  <si>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</si>
  <si>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</si>
  <si>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</si>
  <si>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</si>
  <si>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</si>
  <si>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</si>
  <si>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</si>
  <si>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</si>
  <si>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</si>
  <si>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</si>
  <si>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</si>
  <si>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</si>
  <si>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</si>
  <si>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</si>
  <si>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</si>
  <si>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</si>
  <si>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</si>
  <si>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</si>
  <si>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</si>
  <si>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</si>
  <si>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</si>
  <si>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</si>
  <si>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</si>
  <si>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</si>
  <si>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</si>
  <si>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</si>
  <si>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</si>
  <si>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</si>
  <si>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</si>
  <si>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</si>
  <si>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</si>
  <si>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</si>
  <si>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</si>
  <si>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</si>
  <si>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</si>
  <si>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</si>
  <si>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</si>
  <si>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</si>
  <si>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</si>
  <si>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</si>
  <si>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</si>
  <si>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</si>
  <si>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</si>
  <si>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</si>
  <si>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</si>
  <si>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</si>
  <si>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</si>
  <si>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</si>
  <si>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</si>
  <si>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</si>
  <si>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</si>
  <si>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</si>
  <si>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</si>
  <si>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</si>
  <si>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</si>
  <si>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</si>
  <si>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</si>
  <si>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</si>
  <si>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</si>
  <si>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</si>
  <si>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</si>
  <si>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</si>
  <si>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</si>
  <si>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</si>
  <si>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</si>
  <si>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</si>
  <si>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</si>
  <si>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</si>
  <si>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</si>
  <si>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</si>
  <si>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</si>
  <si>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</si>
  <si>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</si>
  <si>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</si>
  <si>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</si>
  <si>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</si>
  <si>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</si>
  <si>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</si>
  <si>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</si>
  <si>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</si>
  <si>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</si>
  <si>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</si>
  <si>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</si>
  <si>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</si>
  <si>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</si>
  <si>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</si>
  <si>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</si>
  <si>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</si>
  <si>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</si>
  <si>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</si>
  <si>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</si>
  <si>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</si>
  <si>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</si>
  <si>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</si>
  <si>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</si>
  <si>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</si>
  <si>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</si>
  <si>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</si>
  <si>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</si>
  <si>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</si>
  <si>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</si>
  <si>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</si>
  <si>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</si>
  <si>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</si>
  <si>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</si>
  <si>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</si>
  <si>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</si>
  <si>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</si>
  <si>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</si>
  <si>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</si>
  <si>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</si>
  <si>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</si>
  <si>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</si>
  <si>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</si>
  <si>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</si>
  <si>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</si>
  <si>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</si>
  <si>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</si>
  <si>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</si>
  <si>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</si>
  <si>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</si>
  <si>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31/11/2022</t>
  </si>
  <si>
    <t>MOVIMIENTO FINANCIERO RECURSOS DETERMINADOS CANON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</si>
</sst>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C1" workbookViewId="0">
      <selection activeCell="Q19" sqref="Q19:U2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3.441406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 t="s">
        <v>126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44957</v>
      </c>
    </row>
    <row r="6" spans="1:26" ht="13.8" x14ac:dyDescent="0.25">
      <c r="A6" s="111"/>
      <c r="B6" s="107"/>
      <c r="C6" s="76">
        <v>193386599.56999996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34721135.559999995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24263003.399999999</v>
      </c>
      <c r="N6" s="76">
        <f>SUM(N8:N14)</f>
        <v>-16483705.02</v>
      </c>
      <c r="O6" s="76">
        <f t="shared" si="0"/>
        <v>1142519.8700000001</v>
      </c>
      <c r="P6" s="76">
        <f t="shared" si="0"/>
        <v>8921818.25</v>
      </c>
      <c r="Q6" s="76">
        <f t="shared" si="0"/>
        <v>105117.72</v>
      </c>
      <c r="R6" s="76">
        <f t="shared" si="0"/>
        <v>14650991.870000001</v>
      </c>
      <c r="S6" s="76">
        <f t="shared" si="0"/>
        <v>-21742760.450000003</v>
      </c>
      <c r="T6" s="76">
        <f t="shared" si="0"/>
        <v>0</v>
      </c>
      <c r="U6" s="76">
        <f t="shared" si="0"/>
        <v>-6986650.8599999994</v>
      </c>
      <c r="V6" s="76">
        <f t="shared" si="0"/>
        <v>195337398.73999995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19941780.579999998</v>
      </c>
      <c r="D8" s="129">
        <v>-56976.25</v>
      </c>
      <c r="E8" s="129">
        <v>56976.25</v>
      </c>
      <c r="F8" s="101">
        <f>+D8+E8</f>
        <v>0</v>
      </c>
      <c r="G8" s="101">
        <f>+C8+F8</f>
        <v>19941780.579999998</v>
      </c>
      <c r="H8" s="101"/>
      <c r="I8" s="101"/>
      <c r="J8" s="101"/>
      <c r="K8" s="101"/>
      <c r="L8" s="101">
        <f>+C8+J8+K8</f>
        <v>19941780.579999998</v>
      </c>
      <c r="M8" s="125">
        <v>22531545</v>
      </c>
      <c r="N8" s="125">
        <v>-350000</v>
      </c>
      <c r="O8" s="125">
        <v>179467.83</v>
      </c>
      <c r="P8" s="125">
        <f>+M8+N8+O8</f>
        <v>22361012.829999998</v>
      </c>
      <c r="Q8" s="125">
        <v>560</v>
      </c>
      <c r="R8" s="142">
        <v>14531613.48</v>
      </c>
      <c r="S8" s="125">
        <v>-18606341.120000001</v>
      </c>
      <c r="T8" s="125"/>
      <c r="U8" s="125">
        <f t="shared" ref="U8:U12" si="1">+Q8+R8+S8+T8</f>
        <v>-4074167.6400000006</v>
      </c>
      <c r="V8" s="125">
        <f>+L8+P8+U8</f>
        <v>38228625.769999996</v>
      </c>
      <c r="W8" s="103"/>
      <c r="X8" s="103"/>
      <c r="Z8" s="103"/>
    </row>
    <row r="9" spans="1:26" ht="13.8" x14ac:dyDescent="0.3">
      <c r="A9" s="3" t="s">
        <v>95</v>
      </c>
      <c r="B9" s="109" t="s">
        <v>92</v>
      </c>
      <c r="C9" s="101">
        <v>799031.19999999984</v>
      </c>
      <c r="D9" s="101"/>
      <c r="E9" s="101"/>
      <c r="F9" s="101">
        <f t="shared" ref="F9:F13" si="2">+D9+E9</f>
        <v>0</v>
      </c>
      <c r="G9" s="101">
        <f t="shared" ref="G9:G13" si="3">+C9+F9</f>
        <v>799031.19999999984</v>
      </c>
      <c r="H9" s="101"/>
      <c r="I9" s="101"/>
      <c r="J9" s="101"/>
      <c r="K9" s="101"/>
      <c r="L9" s="101">
        <f t="shared" ref="L9:L14" si="4">+C9+J9+K9</f>
        <v>799031.19999999984</v>
      </c>
      <c r="M9" s="125">
        <v>36932.74</v>
      </c>
      <c r="N9" s="125"/>
      <c r="O9" s="125">
        <v>3886.92</v>
      </c>
      <c r="P9" s="125">
        <f>+M9+N9+O9</f>
        <v>40819.659999999996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839850.85999999987</v>
      </c>
      <c r="W9" s="131"/>
      <c r="X9" s="103"/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2.6399999999999992</v>
      </c>
      <c r="D10" s="101"/>
      <c r="E10" s="101"/>
      <c r="F10" s="101">
        <f t="shared" si="2"/>
        <v>0</v>
      </c>
      <c r="G10" s="101">
        <f t="shared" si="3"/>
        <v>2.6399999999999992</v>
      </c>
      <c r="H10" s="101"/>
      <c r="I10" s="101"/>
      <c r="J10" s="101"/>
      <c r="K10" s="101"/>
      <c r="L10" s="101">
        <f t="shared" si="4"/>
        <v>2.6399999999999992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2.649999999999999</v>
      </c>
      <c r="W10" s="131"/>
      <c r="X10" s="103"/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12269225.299999999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11204398.959999999</v>
      </c>
      <c r="H11" s="101"/>
      <c r="I11" s="101"/>
      <c r="J11" s="101"/>
      <c r="K11" s="101"/>
      <c r="L11" s="101">
        <f t="shared" si="4"/>
        <v>12269225.299999999</v>
      </c>
      <c r="M11" s="125">
        <v>1694525.66</v>
      </c>
      <c r="N11" s="125"/>
      <c r="O11" s="125">
        <v>63042.720000000001</v>
      </c>
      <c r="P11" s="125">
        <f>+M11+N11+O11</f>
        <v>1757568.38</v>
      </c>
      <c r="Q11" s="125">
        <v>104557.72</v>
      </c>
      <c r="R11" s="128">
        <v>30640.13</v>
      </c>
      <c r="S11" s="128">
        <v>-392056.45</v>
      </c>
      <c r="T11" s="125"/>
      <c r="U11" s="125">
        <f>+Q11+R11+S11+T11</f>
        <v>-256858.6</v>
      </c>
      <c r="V11" s="125">
        <f t="shared" si="5"/>
        <v>13769935.08</v>
      </c>
      <c r="W11" s="133"/>
      <c r="X11" s="103"/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780878.66999999993</v>
      </c>
      <c r="D12" s="125">
        <v>-876.14</v>
      </c>
      <c r="E12" s="101"/>
      <c r="F12" s="101">
        <f t="shared" si="2"/>
        <v>-876.14</v>
      </c>
      <c r="G12" s="101">
        <f t="shared" si="3"/>
        <v>780002.52999999991</v>
      </c>
      <c r="H12" s="101"/>
      <c r="I12" s="101"/>
      <c r="J12" s="101"/>
      <c r="K12" s="101"/>
      <c r="L12" s="101">
        <f t="shared" si="4"/>
        <v>780878.66999999993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-59127.6</v>
      </c>
      <c r="T12" s="125"/>
      <c r="U12" s="125">
        <f t="shared" si="1"/>
        <v>-59127.6</v>
      </c>
      <c r="V12" s="125">
        <f t="shared" si="5"/>
        <v>721751.07</v>
      </c>
      <c r="W12" s="139"/>
      <c r="X12" s="103"/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157615393.30999997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157615393.30999997</v>
      </c>
      <c r="M14" s="141"/>
      <c r="N14" s="141">
        <v>-16133705.02</v>
      </c>
      <c r="O14" s="141">
        <v>896122.39</v>
      </c>
      <c r="P14" s="136">
        <f t="shared" si="6"/>
        <v>-15237582.629999999</v>
      </c>
      <c r="Q14" s="117"/>
      <c r="R14" s="135">
        <v>88738.26</v>
      </c>
      <c r="S14" s="135">
        <v>-2685235.28</v>
      </c>
      <c r="T14" s="117"/>
      <c r="U14" s="141">
        <f>+Q14+R14+S14+T14</f>
        <v>-2596497.02</v>
      </c>
      <c r="V14" s="141">
        <f t="shared" si="5"/>
        <v>139781313.65999997</v>
      </c>
      <c r="W14" s="131"/>
      <c r="X14" s="103"/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  <c r="S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CANONENERO</vt:lpstr>
      <vt:lpstr>CANONENERO!Área_de_impresión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2023-03-01T21:19:46Z</cp:lastPrinted>
  <dcterms:created xsi:type="dcterms:W3CDTF">2007-04-18T23:17:12Z</dcterms:created>
  <dcterms:modified xsi:type="dcterms:W3CDTF">2023-03-21T20:03:32Z</dcterms:modified>
</cp:coreProperties>
</file>