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510" windowWidth="9060" windowHeight="1400" firstSheet="1" activeTab="1"/>
  </bookViews>
  <sheets>
    <sheet name="MOV.F.MARZO 2011(m)" sheetId="52" state="hidden" r:id="rId1"/>
    <sheet name="CANON JULIO" sheetId="78" r:id="rId2"/>
  </sheets>
  <definedNames>
    <definedName name="_xlnm.Print_Area" localSheetId="1">'CANON JULIO'!$A$1:$V$15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<sst xmlns="http://schemas.openxmlformats.org/spreadsheetml/2006/main" count="181" uniqueCount="127">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</sst>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workbookViewId="0">
      <selection sqref="A1:V1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11.08984375" style="99" customWidth="1"/>
    <col min="19" max="19" width="12.453125" style="99" customWidth="1"/>
    <col min="20" max="20" width="12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44773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44804</v>
      </c>
    </row>
    <row r="6" spans="1:26" ht="13" x14ac:dyDescent="0.25">
      <c r="A6" s="111"/>
      <c r="B6" s="107"/>
      <c r="C6" s="76">
        <v>167240267.25999999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55483909.979999997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35580090.740000002</v>
      </c>
      <c r="N6" s="76">
        <f>SUM(N8:N14)</f>
        <v>-42998853.130000003</v>
      </c>
      <c r="O6" s="76">
        <f t="shared" si="0"/>
        <v>607399.92999999993</v>
      </c>
      <c r="P6" s="76">
        <f t="shared" si="0"/>
        <v>-6811362.4600000028</v>
      </c>
      <c r="Q6" s="76">
        <f t="shared" si="0"/>
        <v>30921.49</v>
      </c>
      <c r="R6" s="76">
        <f t="shared" si="0"/>
        <v>304120.97000000003</v>
      </c>
      <c r="S6" s="76">
        <f t="shared" si="0"/>
        <v>-1965154.5</v>
      </c>
      <c r="T6" s="76">
        <f t="shared" si="0"/>
        <v>0</v>
      </c>
      <c r="U6" s="76">
        <f t="shared" si="0"/>
        <v>-1630112.04</v>
      </c>
      <c r="V6" s="76">
        <f t="shared" si="0"/>
        <v>158798792.75999999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41761958.669999994</v>
      </c>
      <c r="D8" s="129">
        <v>-56976.25</v>
      </c>
      <c r="E8" s="129">
        <v>56976.25</v>
      </c>
      <c r="F8" s="101">
        <f>+D8+E8</f>
        <v>0</v>
      </c>
      <c r="G8" s="101">
        <f>+C8+F8</f>
        <v>41761958.669999994</v>
      </c>
      <c r="H8" s="101"/>
      <c r="I8" s="101"/>
      <c r="J8" s="101"/>
      <c r="K8" s="101"/>
      <c r="L8" s="101">
        <f>+C8+J8+K8</f>
        <v>41761958.669999994</v>
      </c>
      <c r="M8" s="125"/>
      <c r="N8" s="125"/>
      <c r="O8" s="125">
        <v>147810.07999999999</v>
      </c>
      <c r="P8" s="125">
        <f>+M8+N8+O8</f>
        <v>147810.07999999999</v>
      </c>
      <c r="Q8" s="125">
        <v>30461.49</v>
      </c>
      <c r="R8" s="103">
        <v>23007.95</v>
      </c>
      <c r="S8" s="125">
        <v>-1094977.92</v>
      </c>
      <c r="T8" s="125"/>
      <c r="U8" s="125">
        <f t="shared" ref="U8:U12" si="1">+Q8+R8+S8+T8</f>
        <v>-1041508.48</v>
      </c>
      <c r="V8" s="125">
        <f>+L8+P8+U8</f>
        <v>40868260.269999996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599992.8899999999</v>
      </c>
      <c r="D9" s="101"/>
      <c r="E9" s="101"/>
      <c r="F9" s="101">
        <f t="shared" ref="F9:F13" si="2">+D9+E9</f>
        <v>0</v>
      </c>
      <c r="G9" s="101">
        <f t="shared" ref="G9:G13" si="3">+C9+F9</f>
        <v>599992.8899999999</v>
      </c>
      <c r="H9" s="101"/>
      <c r="I9" s="101"/>
      <c r="J9" s="101"/>
      <c r="K9" s="101"/>
      <c r="L9" s="101">
        <f t="shared" ref="L9:L14" si="4">+C9+J9+K9</f>
        <v>599992.8899999999</v>
      </c>
      <c r="M9" s="125">
        <v>36932.74</v>
      </c>
      <c r="N9" s="125"/>
      <c r="O9" s="125">
        <v>1992.39</v>
      </c>
      <c r="P9" s="125">
        <f>+M9+N9+O9</f>
        <v>38925.129999999997</v>
      </c>
      <c r="Q9" s="125"/>
      <c r="R9" s="125"/>
      <c r="S9" s="103"/>
      <c r="T9" s="125"/>
      <c r="U9" s="125">
        <f t="shared" si="1"/>
        <v>0</v>
      </c>
      <c r="V9" s="125">
        <f t="shared" ref="V9:V14" si="5">+L9+P9+U9</f>
        <v>638918.0199999999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11655551.580000002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10590725.240000002</v>
      </c>
      <c r="H11" s="101"/>
      <c r="I11" s="101"/>
      <c r="J11" s="101"/>
      <c r="K11" s="101"/>
      <c r="L11" s="101">
        <f t="shared" si="4"/>
        <v>11655551.580000002</v>
      </c>
      <c r="M11" s="125"/>
      <c r="N11" s="125"/>
      <c r="O11" s="125">
        <v>40620.39</v>
      </c>
      <c r="P11" s="125">
        <f>+M11+N11+O11</f>
        <v>40620.39</v>
      </c>
      <c r="Q11" s="125">
        <v>460</v>
      </c>
      <c r="R11" s="128"/>
      <c r="S11" s="128">
        <v>-404057.31</v>
      </c>
      <c r="T11" s="125"/>
      <c r="U11" s="125">
        <f>+Q11+R11+S11+T11</f>
        <v>-403597.31</v>
      </c>
      <c r="V11" s="125">
        <f t="shared" si="5"/>
        <v>11292574.660000002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536187.06999999995</v>
      </c>
      <c r="D12" s="125">
        <v>-876.14</v>
      </c>
      <c r="E12" s="101"/>
      <c r="F12" s="101">
        <f t="shared" si="2"/>
        <v>-876.14</v>
      </c>
      <c r="G12" s="101">
        <f t="shared" si="3"/>
        <v>535310.92999999993</v>
      </c>
      <c r="H12" s="101"/>
      <c r="I12" s="101"/>
      <c r="J12" s="101"/>
      <c r="K12" s="101"/>
      <c r="L12" s="101">
        <f t="shared" si="4"/>
        <v>536187.06999999995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-23674</v>
      </c>
      <c r="T12" s="125"/>
      <c r="U12" s="125">
        <f t="shared" si="1"/>
        <v>-23674</v>
      </c>
      <c r="V12" s="125">
        <f t="shared" si="5"/>
        <v>512513.06999999995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110690654.79999998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110690654.79999998</v>
      </c>
      <c r="M14" s="141">
        <v>35543158</v>
      </c>
      <c r="N14" s="141">
        <v>-42998853.130000003</v>
      </c>
      <c r="O14" s="141">
        <v>416977.07</v>
      </c>
      <c r="P14" s="136">
        <f t="shared" si="6"/>
        <v>-7038718.0600000024</v>
      </c>
      <c r="Q14" s="117"/>
      <c r="R14" s="135">
        <v>281113.02</v>
      </c>
      <c r="S14" s="135">
        <v>-442445.27</v>
      </c>
      <c r="T14" s="117"/>
      <c r="U14" s="141">
        <f>+Q14+R14+S14+T14</f>
        <v>-161332.25</v>
      </c>
      <c r="V14" s="141">
        <f t="shared" si="5"/>
        <v>103490604.48999998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JULIO</vt:lpstr>
      <vt:lpstr>'CANON JULIO'!Área_de_impresión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2022-09-23T17:30:40Z</cp:lastPrinted>
  <dcterms:created xsi:type="dcterms:W3CDTF">2007-04-18T23:17:12Z</dcterms:created>
  <dcterms:modified xsi:type="dcterms:W3CDTF">2022-10-27T15:39:11Z</dcterms:modified>
</cp:coreProperties>
</file>