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450" windowWidth="9060" windowHeight="1460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<sst xmlns="http://schemas.openxmlformats.org/spreadsheetml/2006/main" count="181" uniqueCount="127">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</sst>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sqref="A1:V1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8.726562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44742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44773</v>
      </c>
    </row>
    <row r="6" spans="1:26" ht="13" x14ac:dyDescent="0.25">
      <c r="A6" s="111"/>
      <c r="B6" s="107"/>
      <c r="C6" s="76">
        <v>148996719.32999998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37430061.11999999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68170311.390000001</v>
      </c>
      <c r="N6" s="76">
        <f>SUM(N8:N14)</f>
        <v>-40053141.399999999</v>
      </c>
      <c r="O6" s="76">
        <f t="shared" si="0"/>
        <v>505219.43</v>
      </c>
      <c r="P6" s="76">
        <f t="shared" si="0"/>
        <v>28622389.420000006</v>
      </c>
      <c r="Q6" s="76">
        <f t="shared" si="0"/>
        <v>8042</v>
      </c>
      <c r="R6" s="76">
        <f t="shared" si="0"/>
        <v>0</v>
      </c>
      <c r="S6" s="76">
        <f t="shared" si="0"/>
        <v>-10386883.49</v>
      </c>
      <c r="T6" s="76">
        <f t="shared" si="0"/>
        <v>0</v>
      </c>
      <c r="U6" s="76">
        <f t="shared" si="0"/>
        <v>-10378841.49</v>
      </c>
      <c r="V6" s="76">
        <f t="shared" si="0"/>
        <v>167240267.25999999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24215653.709999993</v>
      </c>
      <c r="D8" s="129">
        <v>-56976.25</v>
      </c>
      <c r="E8" s="129">
        <v>56976.25</v>
      </c>
      <c r="F8" s="101">
        <f>+D8+E8</f>
        <v>0</v>
      </c>
      <c r="G8" s="101">
        <f>+C8+F8</f>
        <v>24215653.709999993</v>
      </c>
      <c r="H8" s="101"/>
      <c r="I8" s="101"/>
      <c r="J8" s="101"/>
      <c r="K8" s="101"/>
      <c r="L8" s="101">
        <f>+C8+J8+K8</f>
        <v>24215653.709999993</v>
      </c>
      <c r="M8" s="125">
        <v>31728142.32</v>
      </c>
      <c r="N8" s="125">
        <v>-9400862</v>
      </c>
      <c r="O8" s="125">
        <v>87185.88</v>
      </c>
      <c r="P8" s="125">
        <f>+M8+N8+O8</f>
        <v>22414466.199999999</v>
      </c>
      <c r="Q8" s="125">
        <v>82</v>
      </c>
      <c r="R8" s="103"/>
      <c r="S8" s="125">
        <v>-4868243.24</v>
      </c>
      <c r="T8" s="125"/>
      <c r="U8" s="125">
        <f t="shared" ref="U8:U12" si="1">+Q8+R8+S8+T8</f>
        <v>-4868161.24</v>
      </c>
      <c r="V8" s="125">
        <f>+L8+P8+U8</f>
        <v>41761958.669999994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524260.90999999986</v>
      </c>
      <c r="D9" s="101"/>
      <c r="E9" s="101"/>
      <c r="F9" s="101">
        <f t="shared" ref="F9:F13" si="2">+D9+E9</f>
        <v>0</v>
      </c>
      <c r="G9" s="101">
        <f t="shared" ref="G9:G13" si="3">+C9+F9</f>
        <v>524260.90999999986</v>
      </c>
      <c r="H9" s="101"/>
      <c r="I9" s="101"/>
      <c r="J9" s="101"/>
      <c r="K9" s="101"/>
      <c r="L9" s="101">
        <f t="shared" ref="L9:L14" si="4">+C9+J9+K9</f>
        <v>524260.90999999986</v>
      </c>
      <c r="M9" s="125">
        <v>73865.48</v>
      </c>
      <c r="N9" s="125"/>
      <c r="O9" s="125">
        <v>1866.5</v>
      </c>
      <c r="P9" s="125">
        <f>+M9+N9+O9</f>
        <v>75731.98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599992.8899999999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11305153.66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10240327.32</v>
      </c>
      <c r="H11" s="101"/>
      <c r="I11" s="101"/>
      <c r="J11" s="101"/>
      <c r="K11" s="101"/>
      <c r="L11" s="101">
        <f t="shared" si="4"/>
        <v>11305153.66</v>
      </c>
      <c r="M11" s="125">
        <v>2211249.1</v>
      </c>
      <c r="N11" s="125"/>
      <c r="O11" s="125">
        <v>41660.199999999997</v>
      </c>
      <c r="P11" s="125">
        <f>+M11+N11+O11</f>
        <v>2252909.3000000003</v>
      </c>
      <c r="Q11" s="125">
        <v>7960</v>
      </c>
      <c r="R11" s="128"/>
      <c r="S11" s="128">
        <v>-1910471.38</v>
      </c>
      <c r="T11" s="125"/>
      <c r="U11" s="125">
        <f>+Q11+R11+S11+T11</f>
        <v>-1902511.38</v>
      </c>
      <c r="V11" s="125">
        <f t="shared" si="5"/>
        <v>11655551.580000002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454773.06999999995</v>
      </c>
      <c r="D12" s="125">
        <v>-876.14</v>
      </c>
      <c r="E12" s="101"/>
      <c r="F12" s="101">
        <f t="shared" si="2"/>
        <v>-876.14</v>
      </c>
      <c r="G12" s="101">
        <f t="shared" si="3"/>
        <v>453896.92999999993</v>
      </c>
      <c r="H12" s="101"/>
      <c r="I12" s="101"/>
      <c r="J12" s="101"/>
      <c r="K12" s="101"/>
      <c r="L12" s="101">
        <f t="shared" si="4"/>
        <v>454773.06999999995</v>
      </c>
      <c r="M12" s="125">
        <v>160348</v>
      </c>
      <c r="N12" s="125">
        <v>-50000</v>
      </c>
      <c r="O12" s="125"/>
      <c r="P12" s="125">
        <f t="shared" ref="P12:P14" si="6">+M12+N12+O12</f>
        <v>110348</v>
      </c>
      <c r="Q12" s="125"/>
      <c r="R12" s="103"/>
      <c r="S12" s="128">
        <v>-28934</v>
      </c>
      <c r="T12" s="125"/>
      <c r="U12" s="125">
        <f t="shared" si="1"/>
        <v>-28934</v>
      </c>
      <c r="V12" s="125">
        <f t="shared" si="5"/>
        <v>536187.06999999995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110500955.72999999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110500955.72999999</v>
      </c>
      <c r="M14" s="141">
        <v>33996706.490000002</v>
      </c>
      <c r="N14" s="141">
        <v>-30602279.399999999</v>
      </c>
      <c r="O14" s="141">
        <v>374506.85</v>
      </c>
      <c r="P14" s="136">
        <f t="shared" si="6"/>
        <v>3768933.9400000037</v>
      </c>
      <c r="Q14" s="117"/>
      <c r="R14" s="117"/>
      <c r="S14" s="135">
        <v>-3579234.87</v>
      </c>
      <c r="T14" s="117"/>
      <c r="U14" s="141">
        <f>+Q14+R14+S14+T14</f>
        <v>-3579234.87</v>
      </c>
      <c r="V14" s="141">
        <f t="shared" si="5"/>
        <v>110690654.79999998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2022-08-17T20:42:32Z</cp:lastPrinted>
  <dcterms:created xsi:type="dcterms:W3CDTF">2007-04-18T23:17:12Z</dcterms:created>
  <dcterms:modified xsi:type="dcterms:W3CDTF">2022-10-27T14:55:58Z</dcterms:modified>
</cp:coreProperties>
</file>