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450" windowWidth="9060" windowHeight="1460" firstSheet="1" activeTab="1"/>
  </bookViews>
  <sheets>
    <sheet name="MOV.F.MARZO 2011(m)" sheetId="52" state="hidden" r:id="rId1"/>
    <sheet name="CANON JULIO" sheetId="78" r:id="rId2"/>
  </sheets>
  <definedNames>
    <definedName name="_xlnm.Print_Area" localSheetId="1">'CANON JULIO'!$A$1:$V$15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U14" i="78" l="1"/>
  <c r="L14" i="78" l="1"/>
  <c r="L13" i="78"/>
  <c r="L12" i="78"/>
  <c r="L11" i="78"/>
  <c r="L10" i="78"/>
  <c r="L9" i="78"/>
  <c r="L8" i="78"/>
  <c r="P11" i="78" l="1"/>
  <c r="U11" i="78"/>
  <c r="V11" i="78" l="1"/>
  <c r="T6" i="78"/>
  <c r="S6" i="78"/>
  <c r="R6" i="78"/>
  <c r="Q6" i="78"/>
  <c r="O6" i="78"/>
  <c r="N6" i="78"/>
  <c r="M6" i="78"/>
  <c r="I6" i="78"/>
  <c r="H6" i="78"/>
  <c r="E6" i="78"/>
  <c r="D6" i="78"/>
  <c r="P14" i="78" l="1"/>
  <c r="P13" i="78"/>
  <c r="V14" i="78" l="1"/>
  <c r="U12" i="78"/>
  <c r="U10" i="78"/>
  <c r="U9" i="78"/>
  <c r="U8" i="78"/>
  <c r="U13" i="78"/>
  <c r="V13" i="78" s="1"/>
  <c r="U6" i="78" l="1"/>
  <c r="F13" i="78"/>
  <c r="G13" i="78" s="1"/>
  <c r="P12" i="78"/>
  <c r="V12" i="78" s="1"/>
  <c r="F12" i="78"/>
  <c r="G12" i="78" s="1"/>
  <c r="F11" i="78"/>
  <c r="G11" i="78" s="1"/>
  <c r="P10" i="78"/>
  <c r="V10" i="78" s="1"/>
  <c r="F10" i="78"/>
  <c r="P9" i="78"/>
  <c r="V9" i="78" s="1"/>
  <c r="F9" i="78"/>
  <c r="G9" i="78" s="1"/>
  <c r="P8" i="78"/>
  <c r="V8" i="78" s="1"/>
  <c r="F8" i="78"/>
  <c r="G8" i="78" l="1"/>
  <c r="F6" i="78"/>
  <c r="P6" i="78"/>
  <c r="G10" i="78"/>
  <c r="G6" i="78" l="1"/>
  <c r="V6" i="78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<sst xmlns="http://schemas.openxmlformats.org/spreadsheetml/2006/main" count="181" uniqueCount="127">
  <si>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</si>
  <si>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</si>
  <si>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</si>
  <si>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</si>
  <si>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</si>
  <si>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</si>
  <si>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</si>
  <si>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</si>
  <si>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</si>
  <si>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</si>
  <si>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</si>
  <si>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</si>
  <si>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</si>
  <si>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</si>
  <si>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</si>
  <si>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</si>
  <si>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</si>
  <si>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</si>
  <si>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</si>
  <si>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</si>
  <si>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</si>
  <si>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</si>
  <si>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</si>
  <si>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</si>
  <si>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</si>
  <si>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</si>
  <si>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</si>
  <si>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</si>
  <si>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</si>
  <si>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</si>
  <si>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</si>
  <si>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</si>
  <si>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</si>
  <si>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</si>
  <si>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</si>
  <si>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</si>
  <si>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</si>
  <si>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</si>
  <si>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</si>
  <si>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</si>
  <si>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</si>
  <si>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</si>
  <si>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</si>
  <si>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</si>
  <si>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</si>
  <si>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</si>
  <si>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</si>
  <si>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</si>
  <si>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</si>
  <si>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</si>
  <si>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</si>
  <si>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</si>
  <si>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</si>
  <si>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</si>
  <si>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</si>
  <si>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</si>
  <si>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</si>
  <si>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</si>
  <si>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</si>
  <si>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</si>
  <si>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</si>
  <si>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</si>
  <si>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</si>
  <si>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</si>
  <si>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</si>
  <si>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</si>
  <si>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</si>
  <si>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</si>
  <si>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</si>
  <si>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</si>
  <si>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</si>
  <si>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</si>
  <si>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</si>
  <si>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</si>
  <si>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</si>
  <si>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</si>
  <si>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</si>
  <si>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</si>
  <si>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</si>
  <si>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</si>
  <si>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</si>
  <si>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</si>
  <si>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</si>
  <si>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</si>
  <si>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</si>
  <si>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</si>
  <si>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</si>
  <si>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</si>
  <si>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</si>
  <si>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</si>
  <si>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</si>
  <si>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</si>
  <si>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</si>
  <si>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</si>
  <si>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</si>
  <si>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</si>
  <si>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</si>
  <si>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</si>
  <si>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</si>
  <si>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</si>
  <si>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</si>
  <si>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</si>
  <si>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</si>
  <si>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</si>
  <si>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</si>
  <si>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</si>
  <si>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</si>
  <si>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</si>
  <si>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</si>
  <si>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</si>
  <si>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</si>
  <si>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</si>
  <si>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</si>
  <si>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</si>
  <si>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</si>
  <si>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</si>
  <si>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</si>
  <si>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</si>
  <si>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</si>
  <si>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</si>
  <si>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</si>
  <si>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</si>
  <si>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</si>
  <si>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Giros Enero 2022 Devengado Dic</t>
  </si>
  <si>
    <t>saldo EP-1 Dic 2021</t>
  </si>
  <si>
    <t>Anul AA</t>
  </si>
  <si>
    <t>MOVIMIENTO FINANCIERO RECURSOS DETERMINADOS CANON AL MES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</si>
</sst>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1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6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" fontId="10" fillId="0" borderId="0" xfId="0" applyNumberFormat="1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53125" defaultRowHeight="13" x14ac:dyDescent="0.25"/>
  <cols>
    <col min="1" max="1" width="12" style="1" customWidth="1"/>
    <col min="2" max="2" width="29" style="1" customWidth="1"/>
    <col min="3" max="3" width="15.26953125" style="1" customWidth="1"/>
    <col min="4" max="5" width="15.453125" style="1" customWidth="1"/>
    <col min="6" max="6" width="11.54296875" style="1" customWidth="1"/>
    <col min="7" max="11" width="16.7265625" style="1" customWidth="1"/>
    <col min="12" max="13" width="16.7265625" style="4" customWidth="1"/>
    <col min="14" max="14" width="16.7265625" style="1" customWidth="1"/>
    <col min="15" max="15" width="16.453125" style="1" bestFit="1" customWidth="1"/>
    <col min="16" max="16" width="14.26953125" style="1" customWidth="1"/>
    <col min="17" max="17" width="17.26953125" style="1" bestFit="1" customWidth="1"/>
    <col min="18" max="16384" width="11.453125" style="1"/>
  </cols>
  <sheetData>
    <row r="2" spans="1:17" s="14" customFormat="1" ht="15.5" x14ac:dyDescent="0.25">
      <c r="A2" s="142" t="s">
        <v>89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4" spans="1:17" s="13" customFormat="1" x14ac:dyDescent="0.25">
      <c r="A4" s="144" t="s">
        <v>0</v>
      </c>
      <c r="B4" s="146" t="s">
        <v>74</v>
      </c>
      <c r="C4" s="148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43" t="s">
        <v>6</v>
      </c>
      <c r="I4" s="143"/>
      <c r="J4" s="143"/>
      <c r="K4" s="143" t="s">
        <v>1</v>
      </c>
      <c r="L4" s="143"/>
      <c r="M4" s="143"/>
      <c r="N4" s="15" t="s">
        <v>2</v>
      </c>
    </row>
    <row r="5" spans="1:17" s="13" customFormat="1" ht="26" x14ac:dyDescent="0.25">
      <c r="A5" s="145"/>
      <c r="B5" s="147"/>
      <c r="C5" s="149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Z35"/>
  <sheetViews>
    <sheetView tabSelected="1" workbookViewId="0">
      <selection sqref="A1:V1"/>
    </sheetView>
  </sheetViews>
  <sheetFormatPr baseColWidth="10" defaultColWidth="11.453125" defaultRowHeight="12.5" x14ac:dyDescent="0.25"/>
  <cols>
    <col min="1" max="1" width="21.26953125" style="99" customWidth="1"/>
    <col min="2" max="2" width="4.54296875" style="99" customWidth="1"/>
    <col min="3" max="3" width="12.6328125" style="99" customWidth="1"/>
    <col min="4" max="4" width="13" style="99" hidden="1" customWidth="1"/>
    <col min="5" max="5" width="8.54296875" style="99" hidden="1" customWidth="1"/>
    <col min="6" max="6" width="13.26953125" style="99" hidden="1" customWidth="1"/>
    <col min="7" max="10" width="16.453125" style="99" hidden="1" customWidth="1"/>
    <col min="11" max="11" width="10" style="99" hidden="1" customWidth="1"/>
    <col min="12" max="12" width="16.453125" style="99" hidden="1" customWidth="1"/>
    <col min="13" max="13" width="12.54296875" style="99" customWidth="1"/>
    <col min="14" max="14" width="13.453125" style="99" customWidth="1"/>
    <col min="15" max="15" width="11.81640625" style="99" customWidth="1"/>
    <col min="16" max="16" width="12.54296875" style="99" customWidth="1"/>
    <col min="17" max="17" width="8.453125" style="99" customWidth="1"/>
    <col min="18" max="18" width="8.7265625" style="99" customWidth="1"/>
    <col min="19" max="19" width="12.453125" style="99" customWidth="1"/>
    <col min="20" max="20" width="12.26953125" style="99" customWidth="1"/>
    <col min="21" max="21" width="12.1796875" style="99" customWidth="1"/>
    <col min="22" max="22" width="13.1796875" style="99" customWidth="1"/>
    <col min="23" max="23" width="13.26953125" style="99" customWidth="1"/>
    <col min="24" max="24" width="16" style="99" customWidth="1"/>
    <col min="25" max="16384" width="11.453125" style="99"/>
  </cols>
  <sheetData>
    <row r="1" spans="1:26" ht="15.5" x14ac:dyDescent="0.25">
      <c r="A1" s="142" t="s">
        <v>126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6" ht="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3" x14ac:dyDescent="0.3">
      <c r="A3" s="150" t="s">
        <v>3</v>
      </c>
      <c r="B3" s="126" t="s">
        <v>77</v>
      </c>
      <c r="C3" s="132"/>
      <c r="D3" s="152" t="s">
        <v>105</v>
      </c>
      <c r="E3" s="153"/>
      <c r="F3" s="154"/>
      <c r="G3" s="132"/>
      <c r="H3" s="134"/>
      <c r="I3" s="134"/>
      <c r="J3" s="138"/>
      <c r="K3" s="138"/>
      <c r="L3" s="138"/>
      <c r="M3" s="155" t="s">
        <v>6</v>
      </c>
      <c r="N3" s="155"/>
      <c r="O3" s="155"/>
      <c r="P3" s="155"/>
      <c r="Q3" s="156" t="s">
        <v>1</v>
      </c>
      <c r="R3" s="157"/>
      <c r="S3" s="157"/>
      <c r="T3" s="157"/>
      <c r="U3" s="158"/>
      <c r="V3" s="120"/>
    </row>
    <row r="4" spans="1:26" ht="26" x14ac:dyDescent="0.3">
      <c r="A4" s="151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40" t="s">
        <v>123</v>
      </c>
      <c r="K4" s="140" t="s">
        <v>125</v>
      </c>
      <c r="L4" s="108" t="s">
        <v>124</v>
      </c>
      <c r="M4" s="159" t="s">
        <v>106</v>
      </c>
      <c r="N4" s="159"/>
      <c r="O4" s="112" t="s">
        <v>91</v>
      </c>
      <c r="P4" s="112" t="s">
        <v>7</v>
      </c>
      <c r="Q4" s="122" t="s">
        <v>109</v>
      </c>
      <c r="R4" s="122" t="s">
        <v>110</v>
      </c>
      <c r="S4" s="122" t="s">
        <v>111</v>
      </c>
      <c r="T4" s="122" t="s">
        <v>112</v>
      </c>
      <c r="U4" s="122" t="s">
        <v>7</v>
      </c>
      <c r="V4" s="123" t="s">
        <v>113</v>
      </c>
      <c r="W4" s="130"/>
    </row>
    <row r="5" spans="1:26" ht="13" x14ac:dyDescent="0.3">
      <c r="A5" s="110"/>
      <c r="B5" s="106"/>
      <c r="C5" s="137">
        <v>44742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8" t="s">
        <v>107</v>
      </c>
      <c r="N5" s="118" t="s">
        <v>108</v>
      </c>
      <c r="O5" s="119"/>
      <c r="P5" s="119"/>
      <c r="Q5" s="121"/>
      <c r="R5" s="121"/>
      <c r="S5" s="121"/>
      <c r="T5" s="121"/>
      <c r="U5" s="121"/>
      <c r="V5" s="124">
        <v>44773</v>
      </c>
    </row>
    <row r="6" spans="1:26" ht="13" x14ac:dyDescent="0.25">
      <c r="A6" s="111"/>
      <c r="B6" s="107"/>
      <c r="C6" s="76">
        <v>148996719.32999998</v>
      </c>
      <c r="D6" s="76">
        <f t="shared" ref="D6:V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37430061.11999999</v>
      </c>
      <c r="H6" s="76">
        <f t="shared" si="0"/>
        <v>0</v>
      </c>
      <c r="I6" s="76">
        <f t="shared" si="0"/>
        <v>0</v>
      </c>
      <c r="J6" s="76"/>
      <c r="K6" s="76"/>
      <c r="L6" s="76"/>
      <c r="M6" s="76">
        <f t="shared" si="0"/>
        <v>68170311.390000001</v>
      </c>
      <c r="N6" s="76">
        <f>SUM(N8:N14)</f>
        <v>-40053141.399999999</v>
      </c>
      <c r="O6" s="76">
        <f t="shared" si="0"/>
        <v>505219.43</v>
      </c>
      <c r="P6" s="76">
        <f t="shared" si="0"/>
        <v>28622389.420000006</v>
      </c>
      <c r="Q6" s="76">
        <f t="shared" si="0"/>
        <v>8042</v>
      </c>
      <c r="R6" s="76">
        <f t="shared" si="0"/>
        <v>0</v>
      </c>
      <c r="S6" s="76">
        <f t="shared" si="0"/>
        <v>-10386883.49</v>
      </c>
      <c r="T6" s="76">
        <f t="shared" si="0"/>
        <v>0</v>
      </c>
      <c r="U6" s="76">
        <f t="shared" si="0"/>
        <v>-10378841.49</v>
      </c>
      <c r="V6" s="76">
        <f t="shared" si="0"/>
        <v>167240267.25999999</v>
      </c>
    </row>
    <row r="7" spans="1:26" ht="13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116"/>
      <c r="N7" s="116"/>
      <c r="O7" s="116"/>
      <c r="P7" s="116"/>
      <c r="Q7" s="116"/>
      <c r="R7" s="116"/>
      <c r="S7" s="116"/>
      <c r="T7" s="116"/>
      <c r="U7" s="116"/>
      <c r="V7" s="115"/>
      <c r="W7" s="103"/>
      <c r="X7" s="103"/>
    </row>
    <row r="8" spans="1:26" ht="13" x14ac:dyDescent="0.3">
      <c r="A8" s="3" t="s">
        <v>93</v>
      </c>
      <c r="B8" s="109" t="s">
        <v>94</v>
      </c>
      <c r="C8" s="101">
        <v>24215653.709999993</v>
      </c>
      <c r="D8" s="129">
        <v>-56976.25</v>
      </c>
      <c r="E8" s="129">
        <v>56976.25</v>
      </c>
      <c r="F8" s="101">
        <f>+D8+E8</f>
        <v>0</v>
      </c>
      <c r="G8" s="101">
        <f>+C8+F8</f>
        <v>24215653.709999993</v>
      </c>
      <c r="H8" s="101"/>
      <c r="I8" s="101"/>
      <c r="J8" s="101"/>
      <c r="K8" s="101"/>
      <c r="L8" s="101">
        <f>+C8+J8+K8</f>
        <v>24215653.709999993</v>
      </c>
      <c r="M8" s="125">
        <v>31728142.32</v>
      </c>
      <c r="N8" s="125">
        <v>-9400862</v>
      </c>
      <c r="O8" s="125">
        <v>87185.88</v>
      </c>
      <c r="P8" s="125">
        <f>+M8+N8+O8</f>
        <v>22414466.199999999</v>
      </c>
      <c r="Q8" s="125">
        <v>82</v>
      </c>
      <c r="R8" s="103"/>
      <c r="S8" s="125">
        <v>-4868243.24</v>
      </c>
      <c r="T8" s="125"/>
      <c r="U8" s="125">
        <f t="shared" ref="U8:U12" si="1">+Q8+R8+S8+T8</f>
        <v>-4868161.24</v>
      </c>
      <c r="V8" s="125">
        <f>+L8+P8+U8</f>
        <v>41761958.669999994</v>
      </c>
      <c r="W8" s="103"/>
      <c r="X8" s="103"/>
      <c r="Z8" s="103"/>
    </row>
    <row r="9" spans="1:26" ht="13" x14ac:dyDescent="0.3">
      <c r="A9" s="3" t="s">
        <v>95</v>
      </c>
      <c r="B9" s="109" t="s">
        <v>92</v>
      </c>
      <c r="C9" s="101">
        <v>524260.90999999986</v>
      </c>
      <c r="D9" s="101"/>
      <c r="E9" s="101"/>
      <c r="F9" s="101">
        <f t="shared" ref="F9:F13" si="2">+D9+E9</f>
        <v>0</v>
      </c>
      <c r="G9" s="101">
        <f t="shared" ref="G9:G13" si="3">+C9+F9</f>
        <v>524260.90999999986</v>
      </c>
      <c r="H9" s="101"/>
      <c r="I9" s="101"/>
      <c r="J9" s="101"/>
      <c r="K9" s="101"/>
      <c r="L9" s="101">
        <f t="shared" ref="L9:L14" si="4">+C9+J9+K9</f>
        <v>524260.90999999986</v>
      </c>
      <c r="M9" s="125">
        <v>73865.48</v>
      </c>
      <c r="N9" s="125"/>
      <c r="O9" s="125">
        <v>1866.5</v>
      </c>
      <c r="P9" s="125">
        <f>+M9+N9+O9</f>
        <v>75731.98</v>
      </c>
      <c r="Q9" s="125"/>
      <c r="R9" s="125"/>
      <c r="S9" s="103"/>
      <c r="T9" s="125"/>
      <c r="U9" s="125">
        <f t="shared" si="1"/>
        <v>0</v>
      </c>
      <c r="V9" s="125">
        <f t="shared" ref="V9:V14" si="5">+L9+P9+U9</f>
        <v>599992.8899999999</v>
      </c>
      <c r="W9" s="131"/>
      <c r="X9" s="103"/>
      <c r="Y9" s="130"/>
      <c r="Z9" s="103"/>
    </row>
    <row r="10" spans="1:26" ht="13" x14ac:dyDescent="0.3">
      <c r="A10" s="3" t="s">
        <v>96</v>
      </c>
      <c r="B10" s="109" t="s">
        <v>98</v>
      </c>
      <c r="C10" s="101">
        <v>2.6</v>
      </c>
      <c r="D10" s="101"/>
      <c r="E10" s="101"/>
      <c r="F10" s="101">
        <f t="shared" si="2"/>
        <v>0</v>
      </c>
      <c r="G10" s="101">
        <f t="shared" si="3"/>
        <v>2.6</v>
      </c>
      <c r="H10" s="101"/>
      <c r="I10" s="101"/>
      <c r="J10" s="101"/>
      <c r="K10" s="101"/>
      <c r="L10" s="101">
        <f t="shared" si="4"/>
        <v>2.6</v>
      </c>
      <c r="M10" s="125"/>
      <c r="N10" s="125"/>
      <c r="O10" s="125"/>
      <c r="P10" s="125">
        <f>+M10+N10+O10</f>
        <v>0</v>
      </c>
      <c r="Q10" s="125"/>
      <c r="R10" s="125"/>
      <c r="S10" s="125"/>
      <c r="T10" s="125"/>
      <c r="U10" s="125">
        <f t="shared" si="1"/>
        <v>0</v>
      </c>
      <c r="V10" s="125">
        <f t="shared" si="5"/>
        <v>2.6</v>
      </c>
      <c r="W10" s="131"/>
      <c r="X10" s="103"/>
      <c r="Y10" s="130"/>
      <c r="Z10" s="103"/>
    </row>
    <row r="11" spans="1:26" ht="13" x14ac:dyDescent="0.3">
      <c r="A11" s="3" t="s">
        <v>97</v>
      </c>
      <c r="B11" s="109" t="s">
        <v>99</v>
      </c>
      <c r="C11" s="101">
        <v>11305153.66</v>
      </c>
      <c r="D11" s="101">
        <v>-1074125.82</v>
      </c>
      <c r="E11" s="125">
        <v>9299.48</v>
      </c>
      <c r="F11" s="101">
        <f t="shared" si="2"/>
        <v>-1064826.3400000001</v>
      </c>
      <c r="G11" s="101">
        <f t="shared" si="3"/>
        <v>10240327.32</v>
      </c>
      <c r="H11" s="101"/>
      <c r="I11" s="101"/>
      <c r="J11" s="101"/>
      <c r="K11" s="101"/>
      <c r="L11" s="101">
        <f t="shared" si="4"/>
        <v>11305153.66</v>
      </c>
      <c r="M11" s="125">
        <v>2211249.1</v>
      </c>
      <c r="N11" s="125"/>
      <c r="O11" s="125">
        <v>41660.199999999997</v>
      </c>
      <c r="P11" s="125">
        <f>+M11+N11+O11</f>
        <v>2252909.3000000003</v>
      </c>
      <c r="Q11" s="125">
        <v>7960</v>
      </c>
      <c r="R11" s="128"/>
      <c r="S11" s="128">
        <v>-1910471.38</v>
      </c>
      <c r="T11" s="125"/>
      <c r="U11" s="125">
        <f>+Q11+R11+S11+T11</f>
        <v>-1902511.38</v>
      </c>
      <c r="V11" s="125">
        <f t="shared" si="5"/>
        <v>11655551.580000002</v>
      </c>
      <c r="W11" s="133"/>
      <c r="X11" s="103"/>
      <c r="Y11" s="130"/>
      <c r="Z11" s="103"/>
    </row>
    <row r="12" spans="1:26" ht="13" x14ac:dyDescent="0.3">
      <c r="A12" s="3" t="s">
        <v>100</v>
      </c>
      <c r="B12" s="109">
        <v>19</v>
      </c>
      <c r="C12" s="101">
        <v>454773.06999999995</v>
      </c>
      <c r="D12" s="125">
        <v>-876.14</v>
      </c>
      <c r="E12" s="101"/>
      <c r="F12" s="101">
        <f t="shared" si="2"/>
        <v>-876.14</v>
      </c>
      <c r="G12" s="101">
        <f t="shared" si="3"/>
        <v>453896.92999999993</v>
      </c>
      <c r="H12" s="101"/>
      <c r="I12" s="101"/>
      <c r="J12" s="101"/>
      <c r="K12" s="101"/>
      <c r="L12" s="101">
        <f t="shared" si="4"/>
        <v>454773.06999999995</v>
      </c>
      <c r="M12" s="125">
        <v>160348</v>
      </c>
      <c r="N12" s="125">
        <v>-50000</v>
      </c>
      <c r="O12" s="125"/>
      <c r="P12" s="125">
        <f t="shared" ref="P12:P14" si="6">+M12+N12+O12</f>
        <v>110348</v>
      </c>
      <c r="Q12" s="125"/>
      <c r="R12" s="103"/>
      <c r="S12" s="128">
        <v>-28934</v>
      </c>
      <c r="T12" s="125"/>
      <c r="U12" s="125">
        <f t="shared" si="1"/>
        <v>-28934</v>
      </c>
      <c r="V12" s="125">
        <f t="shared" si="5"/>
        <v>536187.06999999995</v>
      </c>
      <c r="W12" s="139"/>
      <c r="X12" s="103"/>
      <c r="Y12" s="130"/>
      <c r="Z12" s="103"/>
    </row>
    <row r="13" spans="1:26" ht="13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2"/>
        <v>0</v>
      </c>
      <c r="G13" s="101">
        <f t="shared" si="3"/>
        <v>1995919.65</v>
      </c>
      <c r="H13" s="101"/>
      <c r="I13" s="101"/>
      <c r="J13" s="101"/>
      <c r="K13" s="101"/>
      <c r="L13" s="101">
        <f t="shared" si="4"/>
        <v>1995919.65</v>
      </c>
      <c r="M13" s="125"/>
      <c r="N13" s="125"/>
      <c r="O13" s="125"/>
      <c r="P13" s="125">
        <f t="shared" si="6"/>
        <v>0</v>
      </c>
      <c r="Q13" s="125"/>
      <c r="R13" s="125"/>
      <c r="S13" s="125"/>
      <c r="T13" s="125"/>
      <c r="U13" s="125">
        <f>+Q13+R13+S13+T13</f>
        <v>0</v>
      </c>
      <c r="V13" s="125">
        <f t="shared" si="5"/>
        <v>1995919.65</v>
      </c>
      <c r="W13" s="128"/>
      <c r="X13" s="103"/>
      <c r="Y13" s="130"/>
      <c r="Z13" s="103"/>
    </row>
    <row r="14" spans="1:26" ht="13.5" thickBot="1" x14ac:dyDescent="0.35">
      <c r="A14" s="110" t="s">
        <v>122</v>
      </c>
      <c r="B14" s="106">
        <v>27</v>
      </c>
      <c r="C14" s="100">
        <v>110500955.72999999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4"/>
        <v>110500955.72999999</v>
      </c>
      <c r="M14" s="141">
        <v>33996706.490000002</v>
      </c>
      <c r="N14" s="141">
        <v>-30602279.399999999</v>
      </c>
      <c r="O14" s="141">
        <v>374506.85</v>
      </c>
      <c r="P14" s="136">
        <f t="shared" si="6"/>
        <v>3768933.9400000037</v>
      </c>
      <c r="Q14" s="117"/>
      <c r="R14" s="117"/>
      <c r="S14" s="135">
        <v>-3579234.87</v>
      </c>
      <c r="T14" s="117"/>
      <c r="U14" s="141">
        <f>+Q14+R14+S14+T14</f>
        <v>-3579234.87</v>
      </c>
      <c r="V14" s="141">
        <f t="shared" si="5"/>
        <v>110690654.79999998</v>
      </c>
      <c r="W14" s="131"/>
      <c r="X14" s="103"/>
      <c r="Y14" s="128"/>
      <c r="Z14" s="103"/>
    </row>
    <row r="15" spans="1:26" ht="13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W15" s="103"/>
      <c r="X15" s="103"/>
    </row>
    <row r="16" spans="1:26" ht="13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U16" s="103"/>
      <c r="W16" s="103"/>
    </row>
    <row r="17" spans="1:21" ht="13" x14ac:dyDescent="0.2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U17" s="103"/>
    </row>
    <row r="18" spans="1:21" ht="13" x14ac:dyDescent="0.25">
      <c r="A18" s="1"/>
      <c r="B18" s="8"/>
      <c r="C18" s="8"/>
      <c r="D18" s="1"/>
      <c r="E18" s="1"/>
      <c r="F18" s="1"/>
      <c r="G18" s="1"/>
      <c r="H18" s="1"/>
      <c r="I18" s="1"/>
      <c r="J18" s="1"/>
      <c r="K18" s="1"/>
      <c r="L18" s="1"/>
      <c r="M18" s="103"/>
      <c r="S18" s="103"/>
      <c r="U18" s="103"/>
    </row>
    <row r="19" spans="1:21" ht="13" x14ac:dyDescent="0.25">
      <c r="A19" s="1"/>
      <c r="B19" s="102"/>
      <c r="C19" s="8"/>
      <c r="D19" s="8"/>
      <c r="E19" s="8"/>
      <c r="F19" s="8"/>
      <c r="G19" s="8"/>
      <c r="H19" s="8"/>
      <c r="I19" s="8"/>
      <c r="J19" s="8"/>
      <c r="K19" s="8"/>
      <c r="L19" s="8"/>
      <c r="P19" s="103"/>
    </row>
    <row r="20" spans="1:21" ht="13" x14ac:dyDescent="0.25">
      <c r="A20" s="1"/>
      <c r="B20" s="102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21" ht="13" x14ac:dyDescent="0.25">
      <c r="A21" s="1"/>
      <c r="B21" s="10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 ht="13" x14ac:dyDescent="0.25">
      <c r="A22" s="1"/>
      <c r="B22" s="104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21" ht="13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21" ht="13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21" ht="13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21" ht="13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21" ht="13" x14ac:dyDescent="0.25">
      <c r="A27" s="1"/>
      <c r="B27" s="102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21" ht="13" x14ac:dyDescent="0.25">
      <c r="A28" s="1"/>
      <c r="B28" s="105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21" ht="13" x14ac:dyDescent="0.25">
      <c r="A29" s="1"/>
      <c r="B29" s="105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21" ht="13" x14ac:dyDescent="0.25">
      <c r="A30" s="1"/>
      <c r="B30" s="105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21" ht="13" x14ac:dyDescent="0.25">
      <c r="A31" s="1"/>
      <c r="B31" s="105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21" ht="13" x14ac:dyDescent="0.25">
      <c r="A32" s="1"/>
      <c r="B32" s="105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3" x14ac:dyDescent="0.25">
      <c r="A33" s="1"/>
      <c r="B33" s="105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3" x14ac:dyDescent="0.25">
      <c r="A34" s="1"/>
      <c r="B34" s="105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B35" s="105"/>
    </row>
  </sheetData>
  <mergeCells count="6">
    <mergeCell ref="A1:V1"/>
    <mergeCell ref="A3:A4"/>
    <mergeCell ref="D3:F3"/>
    <mergeCell ref="M3:P3"/>
    <mergeCell ref="Q3:U3"/>
    <mergeCell ref="M4:N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JULIO</vt:lpstr>
      <vt:lpstr>'CANON JULIO'!Área_de_impresión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2022-08-17T20:42:32Z</cp:lastPrinted>
  <dcterms:created xsi:type="dcterms:W3CDTF">2007-04-18T23:17:12Z</dcterms:created>
  <dcterms:modified xsi:type="dcterms:W3CDTF">2022-10-27T14:55:58Z</dcterms:modified>
</cp:coreProperties>
</file>