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450" windowWidth="9060" windowHeight="1460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<sst xmlns="http://schemas.openxmlformats.org/spreadsheetml/2006/main" count="181" uniqueCount="127">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</sst>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M1" workbookViewId="0">
      <selection activeCell="S21" sqref="S21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8.726562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44712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44742</v>
      </c>
    </row>
    <row r="6" spans="1:26" ht="13" x14ac:dyDescent="0.25">
      <c r="A6" s="111"/>
      <c r="B6" s="107"/>
      <c r="C6" s="76">
        <v>156946693.98999998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39990164.969999991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37600909.890000001</v>
      </c>
      <c r="N6" s="76">
        <f>SUM(N8:N14)</f>
        <v>-11849180.68</v>
      </c>
      <c r="O6" s="76">
        <f t="shared" si="0"/>
        <v>438251.89</v>
      </c>
      <c r="P6" s="76">
        <f t="shared" si="0"/>
        <v>26189981.100000001</v>
      </c>
      <c r="Q6" s="76">
        <f t="shared" si="0"/>
        <v>616</v>
      </c>
      <c r="R6" s="76">
        <f t="shared" si="0"/>
        <v>59566.64</v>
      </c>
      <c r="S6" s="76">
        <f t="shared" si="0"/>
        <v>-1383858.63</v>
      </c>
      <c r="T6" s="76">
        <f t="shared" si="0"/>
        <v>-1072158.79</v>
      </c>
      <c r="U6" s="76">
        <f t="shared" si="0"/>
        <v>-2395834.7799999998</v>
      </c>
      <c r="V6" s="76">
        <f t="shared" si="0"/>
        <v>148996719.32999998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24986874.789999992</v>
      </c>
      <c r="D8" s="129">
        <v>-56976.25</v>
      </c>
      <c r="E8" s="129">
        <v>56976.25</v>
      </c>
      <c r="F8" s="101">
        <f>+D8+E8</f>
        <v>0</v>
      </c>
      <c r="G8" s="101">
        <f>+C8+F8</f>
        <v>24986874.789999992</v>
      </c>
      <c r="H8" s="101"/>
      <c r="I8" s="101"/>
      <c r="J8" s="101"/>
      <c r="K8" s="101"/>
      <c r="L8" s="101">
        <f>+C8+J8+K8</f>
        <v>24986874.789999992</v>
      </c>
      <c r="M8" s="125"/>
      <c r="N8" s="125">
        <v>-292898</v>
      </c>
      <c r="O8" s="125">
        <v>85893.91</v>
      </c>
      <c r="P8" s="125">
        <f>+M8+N8+O8</f>
        <v>-207004.09</v>
      </c>
      <c r="Q8" s="125"/>
      <c r="R8" s="103"/>
      <c r="S8" s="125">
        <v>-546516.99</v>
      </c>
      <c r="T8" s="125"/>
      <c r="U8" s="125">
        <f t="shared" ref="U8:U12" si="1">+Q8+R8+S8+T8</f>
        <v>-546516.99</v>
      </c>
      <c r="V8" s="125">
        <f>+L8+P8+U8</f>
        <v>24233353.709999993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526816.49999999988</v>
      </c>
      <c r="D9" s="101"/>
      <c r="E9" s="101"/>
      <c r="F9" s="101">
        <f t="shared" ref="F9:F13" si="2">+D9+E9</f>
        <v>0</v>
      </c>
      <c r="G9" s="101">
        <f t="shared" ref="G9:G13" si="3">+C9+F9</f>
        <v>526816.49999999988</v>
      </c>
      <c r="H9" s="101"/>
      <c r="I9" s="101"/>
      <c r="J9" s="101"/>
      <c r="K9" s="101"/>
      <c r="L9" s="101">
        <f t="shared" ref="L9:L14" si="4">+C9+J9+K9</f>
        <v>526816.49999999988</v>
      </c>
      <c r="M9" s="125"/>
      <c r="N9" s="125"/>
      <c r="O9" s="125">
        <v>1722.49</v>
      </c>
      <c r="P9" s="125">
        <f>+M9+N9+O9</f>
        <v>1722.49</v>
      </c>
      <c r="Q9" s="125"/>
      <c r="R9" s="125"/>
      <c r="S9" s="103"/>
      <c r="T9" s="125">
        <v>-4278.08</v>
      </c>
      <c r="U9" s="125">
        <f t="shared" si="1"/>
        <v>-4278.08</v>
      </c>
      <c r="V9" s="125">
        <f t="shared" ref="V9:V14" si="5">+L9+P9+U9</f>
        <v>524260.90999999986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13075216.84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12010390.5</v>
      </c>
      <c r="H11" s="101"/>
      <c r="I11" s="101"/>
      <c r="J11" s="101"/>
      <c r="K11" s="101"/>
      <c r="L11" s="101">
        <f t="shared" si="4"/>
        <v>13075216.84</v>
      </c>
      <c r="M11" s="125"/>
      <c r="N11" s="125"/>
      <c r="O11" s="125">
        <v>41012.53</v>
      </c>
      <c r="P11" s="125">
        <f>+M11+N11+O11</f>
        <v>41012.53</v>
      </c>
      <c r="Q11" s="125">
        <v>616</v>
      </c>
      <c r="R11" s="128">
        <v>59566.64</v>
      </c>
      <c r="S11" s="128">
        <v>-803377.64</v>
      </c>
      <c r="T11" s="125">
        <v>-1067880.71</v>
      </c>
      <c r="U11" s="125">
        <f>+Q11+R11+S11+T11</f>
        <v>-1811075.71</v>
      </c>
      <c r="V11" s="125">
        <f t="shared" si="5"/>
        <v>11305153.66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471037.06999999995</v>
      </c>
      <c r="D12" s="125">
        <v>-876.14</v>
      </c>
      <c r="E12" s="101"/>
      <c r="F12" s="101">
        <f t="shared" si="2"/>
        <v>-876.14</v>
      </c>
      <c r="G12" s="101">
        <f t="shared" si="3"/>
        <v>470160.92999999993</v>
      </c>
      <c r="H12" s="101"/>
      <c r="I12" s="101"/>
      <c r="J12" s="101"/>
      <c r="K12" s="101"/>
      <c r="L12" s="101">
        <f t="shared" si="4"/>
        <v>471037.06999999995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-33964</v>
      </c>
      <c r="T12" s="125"/>
      <c r="U12" s="125">
        <f t="shared" si="1"/>
        <v>-33964</v>
      </c>
      <c r="V12" s="125">
        <f t="shared" si="5"/>
        <v>437073.06999999995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84146705.559999987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84146705.559999987</v>
      </c>
      <c r="M14" s="141">
        <v>37600909.890000001</v>
      </c>
      <c r="N14" s="141">
        <v>-11556282.68</v>
      </c>
      <c r="O14" s="141">
        <v>309622.96000000002</v>
      </c>
      <c r="P14" s="136">
        <f t="shared" si="6"/>
        <v>26354250.170000002</v>
      </c>
      <c r="Q14" s="117"/>
      <c r="R14" s="117"/>
      <c r="S14" s="135"/>
      <c r="T14" s="117"/>
      <c r="U14" s="141">
        <f>+Q14+R14+S14+T14</f>
        <v>0</v>
      </c>
      <c r="V14" s="141">
        <f t="shared" si="5"/>
        <v>110500955.72999999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2022-07-14T15:58:56Z</cp:lastPrinted>
  <dcterms:created xsi:type="dcterms:W3CDTF">2007-04-18T23:17:12Z</dcterms:created>
  <dcterms:modified xsi:type="dcterms:W3CDTF">2022-07-20T14:54:06Z</dcterms:modified>
</cp:coreProperties>
</file>