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<sst xmlns="http://schemas.openxmlformats.org/spreadsheetml/2006/main" count="204" uniqueCount="105">
  <si>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</si>
  <si>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</si>
  <si>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</si>
  <si>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</si>
  <si>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</si>
  <si>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</si>
  <si>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</si>
  <si>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</si>
  <si>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</si>
  <si>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DEVENGADO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</si>
  <si>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</si>
  <si>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</si>
  <si>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</si>
  <si>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</si>
  <si>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</si>
  <si>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</si>
  <si>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</si>
  <si>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</si>
  <si>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</si>
  <si>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</si>
  <si>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</si>
  <si>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</si>
  <si>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309-1380: GOB. REG. CAJAMARCA - EDUCACION UGEL CAJAMARCA</t>
  </si>
  <si>
    <t>303-784: REGION CAJAMARCA-EDUCACION JAEN</t>
  </si>
  <si>
    <t>400-785: REGION CAJAMARCA-SALUD CAJAMARCA</t>
  </si>
  <si>
    <t>301-782: REGION CAJAMARCA-EDUCACION CHOTA</t>
  </si>
  <si>
    <t>302-783: REGION CAJAMARCA-EDUCACION CUTERVO</t>
  </si>
  <si>
    <t>304-1168: REGION CAJAMARCA - EDUCACION SAN IGNACIO</t>
  </si>
  <si>
    <t>001-775: REGION CAJAMARCA-SEDE CENTRAL</t>
  </si>
  <si>
    <t>308-1379: GOB.REG. CAJAMARCA - EDUCACION UGEL CELENDIN</t>
  </si>
  <si>
    <t>307-1355: GOB.REG. DE CAJAMARCA- EDUCACION UGEL BAMBAMARCA</t>
  </si>
  <si>
    <t>404-999: REGION CAJAMARCA-HOSPITAL CAJAMARCA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</si>
  <si>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</si>
  <si>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</si>
  <si>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</si>
  <si>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403-788: REGION CAJAMARCA-SALUD JAEN</t>
  </si>
  <si>
    <t>402-787: REGION CAJAMARCA-SALUD CUTERVO</t>
  </si>
  <si>
    <t>310-1381: GOB. REG. CAJAMARCA - EDUCACION UGEL SAN MARCOS</t>
  </si>
  <si>
    <t>300-781: REGION CAJAMARCA-EDUCACION CAJAMARCA</t>
  </si>
  <si>
    <t>401-786: REGION CAJAMARCA-SALUD CHOTA</t>
  </si>
  <si>
    <t>311-1382: GOB. REG. CAJAMARCA - EDUCACION UGEL CONTUMAZA</t>
  </si>
  <si>
    <t>407-1654: GOB. REG. CAJAMARCA - SALUD SAN IGNACIO</t>
  </si>
  <si>
    <t>313-1384: GOB. REG. CAJAMARCA - EDUCACION UGEL SAN PABLO</t>
  </si>
  <si>
    <t>405-1047: REGION CAJAMARCA-HOSPITAL GENERAL DE JAEN</t>
  </si>
  <si>
    <t>408-1662: GOB. REG. CAJAMARCA - SALUD HUALGAYOC - BAMBAMARCA</t>
  </si>
  <si>
    <t>100-779: REGION CAJAMARCA-AGRICULTURA</t>
  </si>
  <si>
    <t>406-1539: GOB. REG. CAJAMARCA - HOSPITAL JOSE H. SOTO CADENILLAS- CHOTA</t>
  </si>
  <si>
    <t>200-780: REGION CAJAMARCA-TRANSPORTES</t>
  </si>
  <si>
    <t>409-1671: GOB. REG. CAJAMARCA - SALUD SANTA CRUZ</t>
  </si>
  <si>
    <t>004-778: REGION CAJAMARCA-JAEN</t>
  </si>
  <si>
    <t>002-776: REGION CAJAMARCA-CHOTA</t>
  </si>
  <si>
    <t>003-777: REGION CAJAMARCA-CUTERVO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</si>
  <si>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</si>
  <si>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</si>
  <si>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</si>
  <si>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</si>
  <si>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</si>
  <si>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</si>
  <si>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</si>
  <si>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</si>
  <si>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</si>
  <si>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</si>
  <si>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</si>
  <si>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</si>
  <si>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</si>
  <si>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</si>
  <si>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</si>
  <si>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</si>
  <si>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</si>
  <si>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</si>
  <si>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</si>
  <si>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</si>
  <si>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</si>
  <si>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</si>
  <si>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</si>
  <si>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</si>
  <si>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</si>
  <si>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</si>
  <si>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Genérica 26: ADQUISICION DE ACTIVOS NO FINANCIEROS</t>
  </si>
  <si>
    <t>005-1335: REGION CAJAMARCA - PROGRAMAS REGIONALES - PRO REGION</t>
  </si>
  <si>
    <t>Pliego 445: GOBIERNO REGIONAL CAJAMARCA</t>
  </si>
  <si>
    <t>3: RECURSOS POR OPERACIONES OFICIALES DE CREDITO</t>
  </si>
  <si>
    <t>EJECUCIÓN TOTAL POR FUENTES DE FINANCIAMIENTO</t>
  </si>
  <si>
    <t>410-1712: GOB. REG. DPTO. CAJAMARCA-SALUD CAJAMARCA- CAJAMARCA</t>
  </si>
  <si>
    <t>25: DEUDA PUBLICA</t>
  </si>
  <si>
    <t>*Fuente de Información: SIAF Pliego/ Consulta Amigable Mef/01/08/2019</t>
  </si>
  <si>
    <t xml:space="preserve"> EJECUCIÓN PRESUPUESTAL ENERO - JULIO 2019 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</si>
  <si>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</si>
  <si>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</si>
  <si>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</si>
  <si>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</si>
  <si>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</si>
  <si>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</si>
  <si>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</si>
  <si>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</si>
  <si>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7: 'Julio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</si>
  <si>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</si>
  <si>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</si>
  <si>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</si>
  <si>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</si>
  <si>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</si>
  <si>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PRESUPUESTO PARA PROYECTOS DE INVERSIÓN PÚBLICA- DESAGREGADO POR UNIDAD EJECUTORA</t>
  </si>
  <si>
    <t>PRESUPUESTO DE PROYECTOS DE INVERSIÓN PÚBLICA- DESAGREGADO POR FUENTE DE FINANCIAMIENTO</t>
  </si>
  <si>
    <t>PRESUPUESTO DE PROYECTOS DE INVERSIÓN PÚBLICA- DESAGREGADO POR FUNCIÓN</t>
  </si>
  <si>
    <t>CATEGORÍA / GENÉRICA DE GASTO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</si>
</sst>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[$-280A]dddd\,\ dd&quot; de &quot;mmmm&quot; de &quot;yyyy"/>
    <numFmt numFmtId="165" formatCode="[$-280A]hh:mm:ss\ AM/PM"/>
    <numFmt numFmtId="166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56"/>
      <name val="Calibri"/>
      <family val="2"/>
    </font>
    <font>
      <b/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7.7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b/>
      <sz val="18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8"/>
      <color indexed="29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21"/>
      <name val="Calibri"/>
      <family val="2"/>
    </font>
    <font>
      <b/>
      <u val="single"/>
      <sz val="14"/>
      <color indexed="25"/>
      <name val="Calibri"/>
      <family val="2"/>
    </font>
    <font>
      <b/>
      <u val="single"/>
      <sz val="18"/>
      <color indexed="25"/>
      <name val="Calibri"/>
      <family val="2"/>
    </font>
    <font>
      <b/>
      <u val="single"/>
      <sz val="18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4"/>
      <color theme="0"/>
      <name val="Arial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b/>
      <sz val="11"/>
      <color rgb="FFFFFFFF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84A5BA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  <border>
      <left/>
      <right/>
      <top style="medium">
        <color rgb="FFDDDDDD"/>
      </top>
      <bottom style="medium">
        <color rgb="FFDDDDDD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horizontal="right" vertical="center"/>
    </xf>
    <xf numFmtId="0" fontId="62" fillId="33" borderId="10" xfId="0" applyFont="1" applyFill="1" applyBorder="1" applyAlignment="1">
      <alignment/>
    </xf>
    <xf numFmtId="0" fontId="63" fillId="33" borderId="0" xfId="0" applyFont="1" applyFill="1" applyAlignment="1">
      <alignment vertical="center"/>
    </xf>
    <xf numFmtId="0" fontId="27" fillId="34" borderId="11" xfId="0" applyFont="1" applyFill="1" applyBorder="1" applyAlignment="1">
      <alignment horizontal="center" vertical="center" wrapText="1"/>
    </xf>
    <xf numFmtId="3" fontId="27" fillId="34" borderId="11" xfId="0" applyNumberFormat="1" applyFont="1" applyFill="1" applyBorder="1" applyAlignment="1">
      <alignment horizontal="right" vertical="center"/>
    </xf>
    <xf numFmtId="0" fontId="64" fillId="34" borderId="12" xfId="19" applyFont="1" applyFill="1" applyBorder="1" applyAlignment="1">
      <alignment vertical="center" wrapText="1"/>
    </xf>
    <xf numFmtId="3" fontId="64" fillId="34" borderId="13" xfId="19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0" fontId="64" fillId="34" borderId="14" xfId="19" applyFont="1" applyFill="1" applyBorder="1" applyAlignment="1">
      <alignment vertical="center" wrapText="1"/>
    </xf>
    <xf numFmtId="3" fontId="64" fillId="34" borderId="15" xfId="19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 wrapText="1" readingOrder="1"/>
    </xf>
    <xf numFmtId="0" fontId="65" fillId="33" borderId="10" xfId="0" applyFont="1" applyFill="1" applyBorder="1" applyAlignment="1">
      <alignment horizontal="center" vertical="center"/>
    </xf>
    <xf numFmtId="0" fontId="64" fillId="6" borderId="11" xfId="19" applyFont="1" applyBorder="1" applyAlignment="1">
      <alignment horizontal="left" vertical="center" wrapText="1" indent="2" readingOrder="1"/>
    </xf>
    <xf numFmtId="3" fontId="64" fillId="6" borderId="11" xfId="19" applyNumberFormat="1" applyFont="1" applyBorder="1" applyAlignment="1">
      <alignment horizontal="right" vertical="center" wrapText="1" readingOrder="1"/>
    </xf>
    <xf numFmtId="0" fontId="66" fillId="34" borderId="11" xfId="0" applyFont="1" applyFill="1" applyBorder="1" applyAlignment="1">
      <alignment horizontal="left" vertical="center" wrapText="1" indent="3" readingOrder="1"/>
    </xf>
    <xf numFmtId="3" fontId="66" fillId="34" borderId="11" xfId="0" applyNumberFormat="1" applyFont="1" applyFill="1" applyBorder="1" applyAlignment="1">
      <alignment horizontal="right" vertical="center" wrapText="1" readingOrder="1"/>
    </xf>
    <xf numFmtId="3" fontId="63" fillId="34" borderId="11" xfId="0" applyNumberFormat="1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right" vertical="center" wrapText="1"/>
    </xf>
    <xf numFmtId="3" fontId="64" fillId="6" borderId="11" xfId="19" applyNumberFormat="1" applyFont="1" applyBorder="1" applyAlignment="1">
      <alignment horizontal="right" vertical="center" wrapText="1"/>
    </xf>
    <xf numFmtId="0" fontId="66" fillId="34" borderId="0" xfId="0" applyFont="1" applyFill="1" applyBorder="1" applyAlignment="1">
      <alignment horizontal="left" vertical="center" wrapText="1" indent="3" readingOrder="1"/>
    </xf>
    <xf numFmtId="0" fontId="63" fillId="34" borderId="0" xfId="0" applyFont="1" applyFill="1" applyBorder="1" applyAlignment="1">
      <alignment horizontal="right" vertical="center" wrapText="1"/>
    </xf>
    <xf numFmtId="3" fontId="63" fillId="34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vertical="center" wrapText="1"/>
    </xf>
    <xf numFmtId="0" fontId="49" fillId="35" borderId="16" xfId="0" applyFont="1" applyFill="1" applyBorder="1" applyAlignment="1">
      <alignment horizontal="left" vertical="center" indent="2"/>
    </xf>
    <xf numFmtId="3" fontId="49" fillId="35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indent="6"/>
    </xf>
    <xf numFmtId="0" fontId="68" fillId="33" borderId="0" xfId="0" applyFont="1" applyFill="1" applyAlignment="1">
      <alignment horizontal="right" vertical="center"/>
    </xf>
    <xf numFmtId="0" fontId="63" fillId="33" borderId="16" xfId="0" applyFont="1" applyFill="1" applyBorder="1" applyAlignment="1">
      <alignment horizontal="left" indent="6"/>
    </xf>
    <xf numFmtId="3" fontId="63" fillId="33" borderId="16" xfId="0" applyNumberFormat="1" applyFont="1" applyFill="1" applyBorder="1" applyAlignment="1">
      <alignment horizontal="right" vertical="center" wrapText="1"/>
    </xf>
    <xf numFmtId="3" fontId="63" fillId="33" borderId="16" xfId="0" applyNumberFormat="1" applyFont="1" applyFill="1" applyBorder="1" applyAlignment="1">
      <alignment horizontal="right" vertical="center"/>
    </xf>
    <xf numFmtId="3" fontId="63" fillId="33" borderId="0" xfId="0" applyNumberFormat="1" applyFont="1" applyFill="1" applyAlignment="1">
      <alignment vertical="center"/>
    </xf>
    <xf numFmtId="0" fontId="63" fillId="33" borderId="17" xfId="0" applyFont="1" applyFill="1" applyBorder="1" applyAlignment="1">
      <alignment horizontal="left" indent="6"/>
    </xf>
    <xf numFmtId="3" fontId="63" fillId="33" borderId="18" xfId="0" applyNumberFormat="1" applyFont="1" applyFill="1" applyBorder="1" applyAlignment="1">
      <alignment horizontal="right" vertical="center" wrapText="1"/>
    </xf>
    <xf numFmtId="0" fontId="63" fillId="33" borderId="16" xfId="0" applyFont="1" applyFill="1" applyBorder="1" applyAlignment="1">
      <alignment horizontal="right" vertical="center" wrapText="1"/>
    </xf>
    <xf numFmtId="0" fontId="68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63" fillId="0" borderId="17" xfId="0" applyFont="1" applyFill="1" applyBorder="1" applyAlignment="1">
      <alignment horizontal="left" indent="6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63" fillId="33" borderId="16" xfId="0" applyFont="1" applyFill="1" applyBorder="1" applyAlignment="1">
      <alignment horizontal="left" vertical="center" indent="6"/>
    </xf>
    <xf numFmtId="0" fontId="63" fillId="33" borderId="16" xfId="0" applyFont="1" applyFill="1" applyBorder="1" applyAlignment="1">
      <alignment horizontal="right" vertical="center"/>
    </xf>
    <xf numFmtId="0" fontId="63" fillId="33" borderId="0" xfId="0" applyFont="1" applyFill="1" applyAlignment="1">
      <alignment horizontal="left" indent="6"/>
    </xf>
    <xf numFmtId="0" fontId="63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/>
    </xf>
    <xf numFmtId="0" fontId="69" fillId="33" borderId="16" xfId="0" applyFont="1" applyFill="1" applyBorder="1" applyAlignment="1">
      <alignment horizontal="left" vertical="center" indent="6"/>
    </xf>
    <xf numFmtId="3" fontId="69" fillId="33" borderId="16" xfId="0" applyNumberFormat="1" applyFont="1" applyFill="1" applyBorder="1" applyAlignment="1">
      <alignment horizontal="right" vertical="center"/>
    </xf>
    <xf numFmtId="0" fontId="69" fillId="33" borderId="16" xfId="0" applyFont="1" applyFill="1" applyBorder="1" applyAlignment="1">
      <alignment horizontal="right" vertical="center"/>
    </xf>
    <xf numFmtId="0" fontId="62" fillId="33" borderId="0" xfId="0" applyFont="1" applyFill="1" applyAlignment="1">
      <alignment vertical="center"/>
    </xf>
    <xf numFmtId="0" fontId="69" fillId="33" borderId="17" xfId="0" applyFont="1" applyFill="1" applyBorder="1" applyAlignment="1">
      <alignment horizontal="left" vertical="center" indent="6"/>
    </xf>
    <xf numFmtId="0" fontId="69" fillId="33" borderId="18" xfId="0" applyFont="1" applyFill="1" applyBorder="1" applyAlignment="1">
      <alignment horizontal="right" vertical="center"/>
    </xf>
    <xf numFmtId="3" fontId="69" fillId="33" borderId="18" xfId="0" applyNumberFormat="1" applyFont="1" applyFill="1" applyBorder="1" applyAlignment="1">
      <alignment horizontal="right" vertical="center"/>
    </xf>
    <xf numFmtId="3" fontId="70" fillId="33" borderId="16" xfId="0" applyNumberFormat="1" applyFont="1" applyFill="1" applyBorder="1" applyAlignment="1">
      <alignment horizontal="right" wrapText="1"/>
    </xf>
    <xf numFmtId="9" fontId="49" fillId="35" borderId="16" xfId="0" applyNumberFormat="1" applyFont="1" applyFill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69" fillId="33" borderId="16" xfId="0" applyNumberFormat="1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9" fontId="27" fillId="34" borderId="11" xfId="0" applyNumberFormat="1" applyFont="1" applyFill="1" applyBorder="1" applyAlignment="1">
      <alignment horizontal="center" vertical="center"/>
    </xf>
    <xf numFmtId="9" fontId="64" fillId="34" borderId="19" xfId="19" applyNumberFormat="1" applyFont="1" applyFill="1" applyBorder="1" applyAlignment="1">
      <alignment horizontal="center" vertical="center"/>
    </xf>
    <xf numFmtId="9" fontId="64" fillId="34" borderId="20" xfId="19" applyNumberFormat="1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9" fontId="64" fillId="6" borderId="11" xfId="19" applyNumberFormat="1" applyFont="1" applyBorder="1" applyAlignment="1">
      <alignment horizontal="center" vertical="center" wrapText="1"/>
    </xf>
    <xf numFmtId="9" fontId="66" fillId="34" borderId="11" xfId="0" applyNumberFormat="1" applyFont="1" applyFill="1" applyBorder="1" applyAlignment="1">
      <alignment horizontal="center" vertical="center" wrapText="1"/>
    </xf>
    <xf numFmtId="9" fontId="66" fillId="34" borderId="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/>
    </xf>
    <xf numFmtId="9" fontId="63" fillId="33" borderId="16" xfId="0" applyNumberFormat="1" applyFont="1" applyFill="1" applyBorder="1" applyAlignment="1">
      <alignment horizontal="center" vertical="center" wrapText="1"/>
    </xf>
    <xf numFmtId="9" fontId="63" fillId="33" borderId="21" xfId="0" applyNumberFormat="1" applyFont="1" applyFill="1" applyBorder="1" applyAlignment="1">
      <alignment horizontal="center" vertical="center" wrapText="1"/>
    </xf>
    <xf numFmtId="9" fontId="63" fillId="33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71" fillId="36" borderId="22" xfId="0" applyFont="1" applyFill="1" applyBorder="1" applyAlignment="1">
      <alignment horizontal="left" vertical="center" indent="6"/>
    </xf>
    <xf numFmtId="3" fontId="71" fillId="36" borderId="22" xfId="0" applyNumberFormat="1" applyFont="1" applyFill="1" applyBorder="1" applyAlignment="1">
      <alignment horizontal="right" vertical="center"/>
    </xf>
    <xf numFmtId="9" fontId="71" fillId="36" borderId="22" xfId="0" applyNumberFormat="1" applyFont="1" applyFill="1" applyBorder="1" applyAlignment="1">
      <alignment horizontal="center" vertical="center"/>
    </xf>
    <xf numFmtId="0" fontId="61" fillId="7" borderId="11" xfId="19" applyFont="1" applyFill="1" applyBorder="1" applyAlignment="1">
      <alignment horizontal="center" vertical="center"/>
    </xf>
    <xf numFmtId="10" fontId="61" fillId="7" borderId="11" xfId="19" applyNumberFormat="1" applyFont="1" applyFill="1" applyBorder="1" applyAlignment="1">
      <alignment horizontal="center" vertical="center"/>
    </xf>
    <xf numFmtId="3" fontId="61" fillId="7" borderId="11" xfId="19" applyNumberFormat="1" applyFont="1" applyFill="1" applyBorder="1" applyAlignment="1">
      <alignment horizontal="right" vertical="center"/>
    </xf>
    <xf numFmtId="9" fontId="61" fillId="7" borderId="11" xfId="19" applyNumberFormat="1" applyFont="1" applyFill="1" applyBorder="1" applyAlignment="1">
      <alignment horizontal="center" vertical="center"/>
    </xf>
    <xf numFmtId="0" fontId="63" fillId="7" borderId="23" xfId="19" applyFont="1" applyFill="1" applyBorder="1" applyAlignment="1">
      <alignment horizontal="left" vertical="center" wrapText="1" indent="1" readingOrder="1"/>
    </xf>
    <xf numFmtId="3" fontId="63" fillId="7" borderId="11" xfId="19" applyNumberFormat="1" applyFont="1" applyFill="1" applyBorder="1" applyAlignment="1">
      <alignment horizontal="right" vertical="center" wrapText="1" readingOrder="1"/>
    </xf>
    <xf numFmtId="9" fontId="63" fillId="7" borderId="11" xfId="19" applyNumberFormat="1" applyFont="1" applyFill="1" applyBorder="1" applyAlignment="1">
      <alignment horizontal="center" vertical="center" wrapText="1"/>
    </xf>
    <xf numFmtId="0" fontId="63" fillId="7" borderId="23" xfId="19" applyFont="1" applyFill="1" applyBorder="1" applyAlignment="1">
      <alignment horizontal="left" vertical="center" wrapText="1" indent="1"/>
    </xf>
    <xf numFmtId="3" fontId="63" fillId="7" borderId="11" xfId="19" applyNumberFormat="1" applyFont="1" applyFill="1" applyBorder="1" applyAlignment="1">
      <alignment horizontal="right" vertical="center"/>
    </xf>
    <xf numFmtId="9" fontId="63" fillId="7" borderId="11" xfId="19" applyNumberFormat="1" applyFont="1" applyFill="1" applyBorder="1" applyAlignment="1">
      <alignment horizontal="center" vertical="center"/>
    </xf>
    <xf numFmtId="0" fontId="63" fillId="7" borderId="24" xfId="19" applyFont="1" applyFill="1" applyBorder="1" applyAlignment="1">
      <alignment horizontal="left" vertical="center" wrapText="1" indent="1"/>
    </xf>
    <xf numFmtId="3" fontId="63" fillId="7" borderId="24" xfId="19" applyNumberFormat="1" applyFont="1" applyFill="1" applyBorder="1" applyAlignment="1">
      <alignment horizontal="right" vertical="center"/>
    </xf>
    <xf numFmtId="3" fontId="63" fillId="7" borderId="24" xfId="19" applyNumberFormat="1" applyFont="1" applyFill="1" applyBorder="1" applyAlignment="1">
      <alignment horizontal="right" vertical="center" wrapText="1"/>
    </xf>
    <xf numFmtId="0" fontId="63" fillId="7" borderId="24" xfId="19" applyFont="1" applyFill="1" applyBorder="1" applyAlignment="1">
      <alignment horizontal="right" vertical="center" wrapText="1"/>
    </xf>
    <xf numFmtId="0" fontId="49" fillId="36" borderId="25" xfId="0" applyFont="1" applyFill="1" applyBorder="1" applyAlignment="1">
      <alignment horizontal="center" vertical="center" wrapText="1" readingOrder="1"/>
    </xf>
    <xf numFmtId="0" fontId="49" fillId="36" borderId="25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left" vertical="center" wrapText="1"/>
    </xf>
    <xf numFmtId="3" fontId="71" fillId="36" borderId="24" xfId="0" applyNumberFormat="1" applyFont="1" applyFill="1" applyBorder="1" applyAlignment="1">
      <alignment horizontal="right" vertical="center"/>
    </xf>
    <xf numFmtId="9" fontId="71" fillId="36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3" fontId="64" fillId="33" borderId="16" xfId="0" applyNumberFormat="1" applyFont="1" applyFill="1" applyBorder="1" applyAlignment="1">
      <alignment horizontal="center" vertical="center"/>
    </xf>
    <xf numFmtId="3" fontId="63" fillId="33" borderId="16" xfId="0" applyNumberFormat="1" applyFont="1" applyFill="1" applyBorder="1" applyAlignment="1">
      <alignment horizontal="center"/>
    </xf>
    <xf numFmtId="3" fontId="63" fillId="33" borderId="16" xfId="0" applyNumberFormat="1" applyFont="1" applyFill="1" applyBorder="1" applyAlignment="1">
      <alignment horizontal="center" wrapText="1"/>
    </xf>
    <xf numFmtId="0" fontId="72" fillId="37" borderId="0" xfId="0" applyFont="1" applyFill="1" applyAlignment="1">
      <alignment/>
    </xf>
    <xf numFmtId="0" fontId="72" fillId="37" borderId="0" xfId="0" applyFont="1" applyFill="1" applyAlignment="1">
      <alignment horizontal="right" vertical="center"/>
    </xf>
    <xf numFmtId="0" fontId="72" fillId="37" borderId="0" xfId="0" applyFont="1" applyFill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4" fillId="33" borderId="0" xfId="0" applyFont="1" applyFill="1" applyAlignment="1">
      <alignment/>
    </xf>
    <xf numFmtId="0" fontId="71" fillId="38" borderId="17" xfId="0" applyFont="1" applyFill="1" applyBorder="1" applyAlignment="1">
      <alignment horizontal="center" vertical="center" wrapText="1"/>
    </xf>
    <xf numFmtId="0" fontId="71" fillId="38" borderId="18" xfId="0" applyFont="1" applyFill="1" applyBorder="1" applyAlignment="1">
      <alignment horizontal="center" vertical="center" wrapText="1"/>
    </xf>
    <xf numFmtId="0" fontId="71" fillId="38" borderId="21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/>
    </xf>
    <xf numFmtId="0" fontId="63" fillId="33" borderId="27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49" fillId="37" borderId="17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 wrapText="1"/>
    </xf>
    <xf numFmtId="0" fontId="71" fillId="39" borderId="18" xfId="0" applyFont="1" applyFill="1" applyBorder="1" applyAlignment="1">
      <alignment horizontal="center" vertical="center" wrapText="1"/>
    </xf>
    <xf numFmtId="0" fontId="71" fillId="39" borderId="21" xfId="0" applyFont="1" applyFill="1" applyBorder="1" applyAlignment="1">
      <alignment horizontal="center" vertical="center" wrapText="1"/>
    </xf>
    <xf numFmtId="0" fontId="75" fillId="40" borderId="26" xfId="0" applyFont="1" applyFill="1" applyBorder="1" applyAlignment="1">
      <alignment horizontal="center" vertical="center" wrapText="1"/>
    </xf>
    <xf numFmtId="0" fontId="75" fillId="40" borderId="22" xfId="0" applyFont="1" applyFill="1" applyBorder="1" applyAlignment="1">
      <alignment horizontal="center" vertical="center" wrapText="1"/>
    </xf>
    <xf numFmtId="0" fontId="75" fillId="40" borderId="26" xfId="0" applyFont="1" applyFill="1" applyBorder="1" applyAlignment="1">
      <alignment horizontal="center" vertical="center"/>
    </xf>
    <xf numFmtId="0" fontId="75" fillId="40" borderId="22" xfId="0" applyFont="1" applyFill="1" applyBorder="1" applyAlignment="1">
      <alignment horizontal="center" vertical="center"/>
    </xf>
    <xf numFmtId="0" fontId="75" fillId="40" borderId="28" xfId="0" applyFont="1" applyFill="1" applyBorder="1" applyAlignment="1">
      <alignment horizontal="center" vertical="center"/>
    </xf>
    <xf numFmtId="0" fontId="75" fillId="40" borderId="29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left" vertical="center" wrapText="1" indent="2"/>
    </xf>
    <xf numFmtId="0" fontId="75" fillId="35" borderId="26" xfId="0" applyFont="1" applyFill="1" applyBorder="1" applyAlignment="1">
      <alignment horizontal="left" vertical="center" indent="6"/>
    </xf>
    <xf numFmtId="0" fontId="75" fillId="35" borderId="22" xfId="0" applyFont="1" applyFill="1" applyBorder="1" applyAlignment="1">
      <alignment horizontal="left" vertical="center" indent="6"/>
    </xf>
    <xf numFmtId="0" fontId="75" fillId="35" borderId="26" xfId="0" applyFont="1" applyFill="1" applyBorder="1" applyAlignment="1">
      <alignment horizontal="center" vertical="center"/>
    </xf>
    <xf numFmtId="0" fontId="75" fillId="35" borderId="22" xfId="0" applyFont="1" applyFill="1" applyBorder="1" applyAlignment="1">
      <alignment horizontal="center" vertical="center"/>
    </xf>
    <xf numFmtId="10" fontId="75" fillId="35" borderId="26" xfId="0" applyNumberFormat="1" applyFont="1" applyFill="1" applyBorder="1" applyAlignment="1">
      <alignment horizontal="center" vertical="center"/>
    </xf>
    <xf numFmtId="10" fontId="75" fillId="35" borderId="22" xfId="0" applyNumberFormat="1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 wrapText="1"/>
    </xf>
    <xf numFmtId="0" fontId="67" fillId="41" borderId="30" xfId="0" applyFont="1" applyFill="1" applyBorder="1" applyAlignment="1">
      <alignment horizontal="left" vertical="center" wrapText="1" indent="2"/>
    </xf>
    <xf numFmtId="0" fontId="67" fillId="41" borderId="31" xfId="0" applyFont="1" applyFill="1" applyBorder="1" applyAlignment="1">
      <alignment horizontal="left" vertical="center" wrapText="1" indent="2"/>
    </xf>
    <xf numFmtId="0" fontId="71" fillId="42" borderId="26" xfId="0" applyFont="1" applyFill="1" applyBorder="1" applyAlignment="1">
      <alignment horizontal="center" vertical="center" wrapText="1"/>
    </xf>
    <xf numFmtId="0" fontId="71" fillId="42" borderId="22" xfId="0" applyFont="1" applyFill="1" applyBorder="1" applyAlignment="1">
      <alignment horizontal="center" vertical="center" wrapText="1"/>
    </xf>
    <xf numFmtId="0" fontId="71" fillId="42" borderId="26" xfId="0" applyFont="1" applyFill="1" applyBorder="1" applyAlignment="1">
      <alignment horizontal="center" vertical="center"/>
    </xf>
    <xf numFmtId="0" fontId="71" fillId="42" borderId="22" xfId="0" applyFont="1" applyFill="1" applyBorder="1" applyAlignment="1">
      <alignment horizontal="center" vertical="center"/>
    </xf>
    <xf numFmtId="9" fontId="71" fillId="42" borderId="26" xfId="0" applyNumberFormat="1" applyFont="1" applyFill="1" applyBorder="1" applyAlignment="1">
      <alignment horizontal="center" vertical="center" wrapText="1"/>
    </xf>
    <xf numFmtId="9" fontId="71" fillId="42" borderId="22" xfId="0" applyNumberFormat="1" applyFont="1" applyFill="1" applyBorder="1" applyAlignment="1">
      <alignment horizontal="center" vertical="center" wrapText="1"/>
    </xf>
    <xf numFmtId="0" fontId="75" fillId="42" borderId="26" xfId="0" applyFont="1" applyFill="1" applyBorder="1" applyAlignment="1">
      <alignment horizontal="center" vertical="center" wrapText="1"/>
    </xf>
    <xf numFmtId="0" fontId="75" fillId="42" borderId="22" xfId="0" applyFont="1" applyFill="1" applyBorder="1" applyAlignment="1">
      <alignment horizontal="center" vertical="center" wrapText="1"/>
    </xf>
    <xf numFmtId="0" fontId="75" fillId="42" borderId="26" xfId="0" applyFont="1" applyFill="1" applyBorder="1" applyAlignment="1">
      <alignment horizontal="center" vertical="center"/>
    </xf>
    <xf numFmtId="0" fontId="75" fillId="42" borderId="22" xfId="0" applyFont="1" applyFill="1" applyBorder="1" applyAlignment="1">
      <alignment horizontal="center" vertical="center"/>
    </xf>
    <xf numFmtId="0" fontId="76" fillId="37" borderId="32" xfId="0" applyFont="1" applyFill="1" applyBorder="1" applyAlignment="1">
      <alignment horizontal="center" vertical="center"/>
    </xf>
    <xf numFmtId="0" fontId="76" fillId="37" borderId="33" xfId="0" applyFont="1" applyFill="1" applyBorder="1" applyAlignment="1">
      <alignment horizontal="center" vertical="center"/>
    </xf>
    <xf numFmtId="0" fontId="76" fillId="37" borderId="34" xfId="0" applyFont="1" applyFill="1" applyBorder="1" applyAlignment="1">
      <alignment horizontal="center" vertical="center"/>
    </xf>
    <xf numFmtId="0" fontId="76" fillId="36" borderId="11" xfId="39" applyFont="1" applyFill="1" applyBorder="1" applyAlignment="1">
      <alignment horizontal="center" vertical="center"/>
    </xf>
    <xf numFmtId="0" fontId="61" fillId="7" borderId="25" xfId="19" applyFont="1" applyFill="1" applyBorder="1" applyAlignment="1">
      <alignment horizontal="left" vertical="center" wrapText="1"/>
    </xf>
    <xf numFmtId="0" fontId="61" fillId="7" borderId="35" xfId="19" applyFont="1" applyFill="1" applyBorder="1" applyAlignment="1">
      <alignment horizontal="left" vertical="center" wrapText="1"/>
    </xf>
    <xf numFmtId="0" fontId="49" fillId="41" borderId="24" xfId="0" applyFont="1" applyFill="1" applyBorder="1" applyAlignment="1">
      <alignment horizontal="center" vertical="center" wrapText="1"/>
    </xf>
    <xf numFmtId="0" fontId="49" fillId="41" borderId="24" xfId="0" applyFont="1" applyFill="1" applyBorder="1" applyAlignment="1">
      <alignment horizontal="center" vertical="center"/>
    </xf>
    <xf numFmtId="0" fontId="76" fillId="39" borderId="23" xfId="0" applyFont="1" applyFill="1" applyBorder="1" applyAlignment="1">
      <alignment horizontal="center" vertical="center" wrapText="1"/>
    </xf>
    <xf numFmtId="0" fontId="76" fillId="39" borderId="36" xfId="0" applyFont="1" applyFill="1" applyBorder="1" applyAlignment="1">
      <alignment horizontal="center" vertical="center" wrapText="1"/>
    </xf>
    <xf numFmtId="0" fontId="76" fillId="39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TRIMESTRE DE EJECUCIÓN 2019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565"/>
          <c:w val="0.831"/>
          <c:h val="0.764"/>
        </c:manualLayout>
      </c:layout>
      <c:pie3DChart>
        <c:varyColors val="1"/>
        <c:ser>
          <c:idx val="0"/>
          <c:order val="0"/>
          <c:tx>
            <c:strRef>
              <c:f>SGPT!$B$5:$F$5</c:f>
              <c:strCache>
                <c:ptCount val="1"/>
                <c:pt idx="0">
                  <c:v> EJECUCIÓN PRESUPUESTAL ENERO - JULIO 2019 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E0EC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BE9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POR CATEGORÍAS DE GASTO A NIVEL DE PLIEGO</a:t>
            </a:r>
          </a:p>
        </c:rich>
      </c:tx>
      <c:layout>
        <c:manualLayout>
          <c:xMode val="factor"/>
          <c:yMode val="factor"/>
          <c:x val="0.01225"/>
          <c:y val="-0.0097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12075"/>
          <c:y val="0.16375"/>
          <c:w val="0.7615"/>
          <c:h val="0.8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  <c:shape val="cylinder"/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6E5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  <c:shape val="cylinder"/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74BA7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SGPT!$E$10:$E$12</c:f>
              <c:numCache/>
            </c:numRef>
          </c:val>
          <c:shape val="cylinder"/>
        </c:ser>
        <c:overlap val="100"/>
        <c:gapWidth val="300"/>
        <c:shape val="cylinder"/>
        <c:axId val="46266467"/>
        <c:axId val="13745020"/>
      </c:bar3D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1"/>
        <c:majorTickMark val="out"/>
        <c:minorTickMark val="none"/>
        <c:tickLblPos val="nextTo"/>
        <c:crossAx val="46266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2035"/>
          <c:w val="0.13175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8080"/>
                </a:solidFill>
                <a:latin typeface="Calibri"/>
                <a:ea typeface="Calibri"/>
                <a:cs typeface="Calibri"/>
              </a:rPr>
              <a:t>PRESUPUESTO TOTAL DEL PLIEGO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25"/>
          <c:y val="0.0835"/>
          <c:w val="0.4955"/>
          <c:h val="0.82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E659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B6E5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4BA76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TOTAL POR FUENTE DE FINANCIAMIENTO A NIVEL DE PLIEGO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view3D>
      <c:rotX val="10"/>
      <c:hPercent val="63"/>
      <c:rotY val="10"/>
      <c:depthPercent val="120"/>
      <c:rAngAx val="1"/>
    </c:view3D>
    <c:plotArea>
      <c:layout>
        <c:manualLayout>
          <c:xMode val="edge"/>
          <c:yMode val="edge"/>
          <c:x val="0.02925"/>
          <c:y val="0.14575"/>
          <c:w val="0.9745"/>
          <c:h val="0.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SGPT!$B$17:$B$21</c:f>
              <c:strCache/>
            </c:strRef>
          </c:cat>
          <c:val>
            <c:numRef>
              <c:f>SGPT!$C$17:$C$21</c:f>
              <c:numCache/>
            </c:numRef>
          </c:val>
          <c:shape val="cylinder"/>
        </c:ser>
        <c:ser>
          <c:idx val="1"/>
          <c:order val="1"/>
          <c:tx>
            <c:strRef>
              <c:f>SGPT!$D$15:$D$16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6E5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SGPT!$B$17:$B$21</c:f>
              <c:strCache/>
            </c:strRef>
          </c:cat>
          <c:val>
            <c:numRef>
              <c:f>SGPT!$D$17:$D$21</c:f>
              <c:numCache/>
            </c:numRef>
          </c:val>
          <c:shape val="cylinder"/>
        </c:ser>
        <c:ser>
          <c:idx val="2"/>
          <c:order val="2"/>
          <c:tx>
            <c:strRef>
              <c:f>SGPT!$E$15:$E$16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SGPT!$B$17:$B$21</c:f>
              <c:strCache/>
            </c:strRef>
          </c:cat>
          <c:val>
            <c:numRef>
              <c:f>SGPT!$E$17:$E$21</c:f>
              <c:numCache/>
            </c:numRef>
          </c:val>
          <c:shape val="cylinder"/>
        </c:ser>
        <c:overlap val="100"/>
        <c:shape val="cylinder"/>
        <c:axId val="56596317"/>
        <c:axId val="39604806"/>
      </c:bar3D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1"/>
        <c:majorTickMark val="out"/>
        <c:minorTickMark val="none"/>
        <c:tickLblPos val="nextTo"/>
        <c:crossAx val="565963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EJECUCIÓN MENSUAL  DE GASTO DE PROYECTOS DE INVERSIÓN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425"/>
          <c:w val="0.8695"/>
          <c:h val="0.909"/>
        </c:manualLayout>
      </c:layout>
      <c:lineChart>
        <c:grouping val="stacked"/>
        <c:varyColors val="0"/>
        <c:ser>
          <c:idx val="0"/>
          <c:order val="0"/>
          <c:tx>
            <c:strRef>
              <c:f>SGPT!$D$161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SGPT!$B$163:$B$169</c:f>
              <c:strCache/>
            </c:strRef>
          </c:cat>
          <c:val>
            <c:numRef>
              <c:f>SGPT!$D$163:$D$169</c:f>
              <c:numCache/>
            </c:numRef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72688"/>
        <c:crosses val="autoZero"/>
        <c:auto val="1"/>
        <c:lblOffset val="100"/>
        <c:tickLblSkip val="1"/>
        <c:noMultiLvlLbl val="0"/>
      </c:catAx>
      <c:valAx>
        <c:axId val="5387268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98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5125"/>
          <c:w val="0.108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993366"/>
                </a:solidFill>
                <a:latin typeface="Calibri"/>
                <a:ea typeface="Calibri"/>
                <a:cs typeface="Calibri"/>
              </a:rPr>
              <a:t>EJECUCIÓN MENSUAL  DE GASTO DE ACTIVIDADES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625"/>
          <c:w val="0.86275"/>
          <c:h val="0.92525"/>
        </c:manualLayout>
      </c:layout>
      <c:lineChart>
        <c:grouping val="stacked"/>
        <c:varyColors val="0"/>
        <c:ser>
          <c:idx val="0"/>
          <c:order val="0"/>
          <c:tx>
            <c:strRef>
              <c:f>SGPT!$D$181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SGPT!$B$163:$B$169</c:f>
              <c:strCache/>
            </c:strRef>
          </c:cat>
          <c:val>
            <c:numRef>
              <c:f>SGPT!$D$183:$D$189</c:f>
              <c:numCache/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9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9"/>
          <c:w val="0.108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993366"/>
                </a:solidFill>
                <a:latin typeface="Calibri"/>
                <a:ea typeface="Calibri"/>
                <a:cs typeface="Calibri"/>
              </a:rPr>
              <a:t>PRESUPUESTO DE ACTIVIDADES POR FUENTE DE FINANCIAMIENTO</a:t>
            </a:r>
          </a:p>
        </c:rich>
      </c:tx>
      <c:layout>
        <c:manualLayout>
          <c:xMode val="factor"/>
          <c:yMode val="factor"/>
          <c:x val="-0.00125"/>
          <c:y val="0.054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975"/>
          <c:w val="0.9715"/>
          <c:h val="0.78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SGPT!$C$76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SGPT!$C$78:$C$81</c:f>
              <c:numCache/>
            </c:numRef>
          </c:val>
          <c:shape val="cylinder"/>
        </c:ser>
        <c:ser>
          <c:idx val="1"/>
          <c:order val="1"/>
          <c:tx>
            <c:strRef>
              <c:f>SGPT!$D$76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SGPT!$D$78:$D$81</c:f>
              <c:numCache/>
            </c:numRef>
          </c:val>
          <c:shape val="cylinder"/>
        </c:ser>
        <c:ser>
          <c:idx val="2"/>
          <c:order val="2"/>
          <c:tx>
            <c:strRef>
              <c:f>SGPT!$E$76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SGPT!$B$78:$B$81</c:f>
              <c:strCache/>
            </c:strRef>
          </c:cat>
          <c:val>
            <c:numRef>
              <c:f>SGPT!$E$78:$E$81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4504203"/>
        <c:axId val="63428964"/>
      </c:bar3D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delete val="1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025"/>
          <c:y val="0.4495"/>
          <c:w val="0.289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PRESUPUESTO DE PROYECTOS DE INVERSIÓN PÚBLICA POR FUENTE DE FINANCIAMIENTO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2095"/>
          <c:w val="0.97225"/>
          <c:h val="0.77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SGPT!$C$132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SGPT!$C$134:$C$138</c:f>
              <c:numCache/>
            </c:numRef>
          </c:val>
          <c:shape val="cylinder"/>
        </c:ser>
        <c:ser>
          <c:idx val="1"/>
          <c:order val="1"/>
          <c:tx>
            <c:strRef>
              <c:f>SGPT!$D$132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SGPT!$D$134:$D$138</c:f>
              <c:numCache/>
            </c:numRef>
          </c:val>
          <c:shape val="cylinder"/>
        </c:ser>
        <c:ser>
          <c:idx val="2"/>
          <c:order val="2"/>
          <c:tx>
            <c:strRef>
              <c:f>SGPT!$E$132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74BA7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SGPT!$B$134:$B$138</c:f>
              <c:strCache/>
            </c:strRef>
          </c:cat>
          <c:val>
            <c:numRef>
              <c:f>SGPT!$E$134:$E$138</c:f>
              <c:numCache/>
            </c:numRef>
          </c:val>
          <c:shape val="cylinder"/>
        </c:ser>
        <c:overlap val="100"/>
        <c:gapWidth val="95"/>
        <c:gapDepth val="95"/>
        <c:shape val="cylinder"/>
        <c:axId val="33989765"/>
        <c:axId val="37472430"/>
      </c:bar3D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delete val="1"/>
        <c:majorTickMark val="out"/>
        <c:minorTickMark val="none"/>
        <c:tickLblPos val="nextTo"/>
        <c:crossAx val="33989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225"/>
          <c:y val="0.14925"/>
          <c:w val="0.2492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3175">
          <a:noFill/>
        </a:ln>
      </c:spPr>
      <c:thickness val="0"/>
    </c:sideWall>
    <c:backWall>
      <c:spPr>
        <a:solidFill>
          <a:srgbClr val="F2F2F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PRESUPUESTO DE PROYECTOS DE INVERSIÓN PÚBLICA POR FUNCIÓN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view3D>
      <c:rotX val="15"/>
      <c:hPercent val="31"/>
      <c:rotY val="30"/>
      <c:depthPercent val="100"/>
      <c:rAngAx val="1"/>
    </c:view3D>
    <c:plotArea>
      <c:layout>
        <c:manualLayout>
          <c:xMode val="edge"/>
          <c:yMode val="edge"/>
          <c:x val="0"/>
          <c:y val="0.00925"/>
          <c:w val="0.97925"/>
          <c:h val="0.9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SGPT!$B$144:$B$156</c:f>
              <c:strCache/>
            </c:strRef>
          </c:cat>
          <c:val>
            <c:numRef>
              <c:f>SGPT!$C$144:$C$156</c:f>
              <c:numCache/>
            </c:numRef>
          </c:val>
          <c:shape val="cylinder"/>
        </c:ser>
        <c:ser>
          <c:idx val="1"/>
          <c:order val="1"/>
          <c:tx>
            <c:strRef>
              <c:f>SGPT!$D$142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SGPT!$B$144:$B$156</c:f>
              <c:strCache/>
            </c:strRef>
          </c:cat>
          <c:val>
            <c:numRef>
              <c:f>SGPT!$D$144:$D$156</c:f>
              <c:numCache/>
            </c:numRef>
          </c:val>
          <c:shape val="cylinder"/>
        </c:ser>
        <c:ser>
          <c:idx val="2"/>
          <c:order val="2"/>
          <c:tx>
            <c:strRef>
              <c:f>SGPT!$E$142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SGPT!$B$144:$B$156</c:f>
              <c:strCache/>
            </c:strRef>
          </c:cat>
          <c:val>
            <c:numRef>
              <c:f>SGPT!$E$144:$E$156</c:f>
              <c:numCache/>
            </c:numRef>
          </c:val>
          <c:shape val="cylinder"/>
        </c:ser>
        <c:overlap val="100"/>
        <c:shape val="cylinder"/>
        <c:axId val="1707551"/>
        <c:axId val="15367960"/>
      </c:bar3D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1"/>
        <c:majorTickMark val="out"/>
        <c:minorTickMark val="none"/>
        <c:tickLblPos val="nextTo"/>
        <c:crossAx val="170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25"/>
          <c:y val="0.30125"/>
          <c:w val="0.068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32</xdr:row>
      <xdr:rowOff>9525</xdr:rowOff>
    </xdr:from>
    <xdr:to>
      <xdr:col>23</xdr:col>
      <xdr:colOff>400050</xdr:colOff>
      <xdr:row>58</xdr:row>
      <xdr:rowOff>85725</xdr:rowOff>
    </xdr:to>
    <xdr:graphicFrame>
      <xdr:nvGraphicFramePr>
        <xdr:cNvPr id="1" name="1 Gráfico"/>
        <xdr:cNvGraphicFramePr/>
      </xdr:nvGraphicFramePr>
      <xdr:xfrm>
        <a:off x="18221325" y="7400925"/>
        <a:ext cx="4733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20</xdr:row>
      <xdr:rowOff>76200</xdr:rowOff>
    </xdr:from>
    <xdr:to>
      <xdr:col>15</xdr:col>
      <xdr:colOff>47625</xdr:colOff>
      <xdr:row>42</xdr:row>
      <xdr:rowOff>123825</xdr:rowOff>
    </xdr:to>
    <xdr:graphicFrame>
      <xdr:nvGraphicFramePr>
        <xdr:cNvPr id="2" name="2 Gráfico"/>
        <xdr:cNvGraphicFramePr/>
      </xdr:nvGraphicFramePr>
      <xdr:xfrm>
        <a:off x="9477375" y="4429125"/>
        <a:ext cx="70294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0</xdr:row>
      <xdr:rowOff>95250</xdr:rowOff>
    </xdr:from>
    <xdr:to>
      <xdr:col>15</xdr:col>
      <xdr:colOff>38100</xdr:colOff>
      <xdr:row>20</xdr:row>
      <xdr:rowOff>0</xdr:rowOff>
    </xdr:to>
    <xdr:graphicFrame>
      <xdr:nvGraphicFramePr>
        <xdr:cNvPr id="3" name="3 Gráfico"/>
        <xdr:cNvGraphicFramePr/>
      </xdr:nvGraphicFramePr>
      <xdr:xfrm>
        <a:off x="9458325" y="95250"/>
        <a:ext cx="70389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43</xdr:row>
      <xdr:rowOff>28575</xdr:rowOff>
    </xdr:from>
    <xdr:to>
      <xdr:col>15</xdr:col>
      <xdr:colOff>28575</xdr:colOff>
      <xdr:row>73</xdr:row>
      <xdr:rowOff>276225</xdr:rowOff>
    </xdr:to>
    <xdr:graphicFrame>
      <xdr:nvGraphicFramePr>
        <xdr:cNvPr id="4" name="4 Gráfico"/>
        <xdr:cNvGraphicFramePr/>
      </xdr:nvGraphicFramePr>
      <xdr:xfrm>
        <a:off x="9505950" y="9525000"/>
        <a:ext cx="6981825" cy="587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1019175</xdr:colOff>
      <xdr:row>0</xdr:row>
      <xdr:rowOff>57150</xdr:rowOff>
    </xdr:from>
    <xdr:to>
      <xdr:col>5</xdr:col>
      <xdr:colOff>676275</xdr:colOff>
      <xdr:row>2</xdr:row>
      <xdr:rowOff>190500</xdr:rowOff>
    </xdr:to>
    <xdr:pic>
      <xdr:nvPicPr>
        <xdr:cNvPr id="5" name="5 Imagen" descr="D:\JHANY_GRC\PRESUPUESTO 2019\logo gobierno regional 2019-2-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5715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200025</xdr:colOff>
      <xdr:row>156</xdr:row>
      <xdr:rowOff>219075</xdr:rowOff>
    </xdr:from>
    <xdr:to>
      <xdr:col>15</xdr:col>
      <xdr:colOff>476250</xdr:colOff>
      <xdr:row>171</xdr:row>
      <xdr:rowOff>161925</xdr:rowOff>
    </xdr:to>
    <xdr:graphicFrame>
      <xdr:nvGraphicFramePr>
        <xdr:cNvPr id="7" name="8 Gráfico"/>
        <xdr:cNvGraphicFramePr/>
      </xdr:nvGraphicFramePr>
      <xdr:xfrm>
        <a:off x="7686675" y="32689800"/>
        <a:ext cx="924877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200025</xdr:colOff>
      <xdr:row>173</xdr:row>
      <xdr:rowOff>0</xdr:rowOff>
    </xdr:from>
    <xdr:to>
      <xdr:col>15</xdr:col>
      <xdr:colOff>447675</xdr:colOff>
      <xdr:row>195</xdr:row>
      <xdr:rowOff>104775</xdr:rowOff>
    </xdr:to>
    <xdr:graphicFrame>
      <xdr:nvGraphicFramePr>
        <xdr:cNvPr id="8" name="10 Gráfico"/>
        <xdr:cNvGraphicFramePr/>
      </xdr:nvGraphicFramePr>
      <xdr:xfrm>
        <a:off x="7686675" y="36109275"/>
        <a:ext cx="9220200" cy="4810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133350</xdr:colOff>
      <xdr:row>75</xdr:row>
      <xdr:rowOff>171450</xdr:rowOff>
    </xdr:from>
    <xdr:to>
      <xdr:col>15</xdr:col>
      <xdr:colOff>95250</xdr:colOff>
      <xdr:row>105</xdr:row>
      <xdr:rowOff>123825</xdr:rowOff>
    </xdr:to>
    <xdr:graphicFrame>
      <xdr:nvGraphicFramePr>
        <xdr:cNvPr id="9" name="12 Gráfico"/>
        <xdr:cNvGraphicFramePr/>
      </xdr:nvGraphicFramePr>
      <xdr:xfrm>
        <a:off x="9496425" y="15821025"/>
        <a:ext cx="7058025" cy="5657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152400</xdr:colOff>
      <xdr:row>107</xdr:row>
      <xdr:rowOff>133350</xdr:rowOff>
    </xdr:from>
    <xdr:to>
      <xdr:col>15</xdr:col>
      <xdr:colOff>133350</xdr:colOff>
      <xdr:row>129</xdr:row>
      <xdr:rowOff>200025</xdr:rowOff>
    </xdr:to>
    <xdr:graphicFrame>
      <xdr:nvGraphicFramePr>
        <xdr:cNvPr id="10" name="13 Gráfico"/>
        <xdr:cNvGraphicFramePr/>
      </xdr:nvGraphicFramePr>
      <xdr:xfrm>
        <a:off x="9515475" y="21869400"/>
        <a:ext cx="7077075" cy="5257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85725</xdr:colOff>
      <xdr:row>130</xdr:row>
      <xdr:rowOff>76200</xdr:rowOff>
    </xdr:from>
    <xdr:to>
      <xdr:col>21</xdr:col>
      <xdr:colOff>676275</xdr:colOff>
      <xdr:row>154</xdr:row>
      <xdr:rowOff>152400</xdr:rowOff>
    </xdr:to>
    <xdr:graphicFrame>
      <xdr:nvGraphicFramePr>
        <xdr:cNvPr id="11" name="14 Gráfico"/>
        <xdr:cNvGraphicFramePr/>
      </xdr:nvGraphicFramePr>
      <xdr:xfrm>
        <a:off x="9448800" y="27355800"/>
        <a:ext cx="12258675" cy="4924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PageLayoutView="0" workbookViewId="0" topLeftCell="A1">
      <selection activeCell="C88" sqref="C88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5" width="17.421875" style="2" customWidth="1"/>
    <col min="6" max="6" width="10.7109375" style="59" customWidth="1"/>
    <col min="7" max="12" width="11.421875" style="1" customWidth="1"/>
    <col min="13" max="13" width="13.421875" style="1" customWidth="1"/>
    <col min="14" max="14" width="21.00390625" style="1" customWidth="1"/>
    <col min="15" max="15" width="3.421875" style="1" customWidth="1"/>
    <col min="16" max="16384" width="11.421875" style="1" customWidth="1"/>
  </cols>
  <sheetData>
    <row r="1" spans="2:6" ht="18" customHeight="1">
      <c r="B1" s="148" t="s">
        <v>0</v>
      </c>
      <c r="C1" s="149"/>
      <c r="D1" s="149"/>
      <c r="E1" s="149"/>
      <c r="F1" s="150"/>
    </row>
    <row r="2" spans="2:6" ht="19.5" customHeight="1">
      <c r="B2" s="148" t="s">
        <v>1</v>
      </c>
      <c r="C2" s="149"/>
      <c r="D2" s="149"/>
      <c r="E2" s="149"/>
      <c r="F2" s="150"/>
    </row>
    <row r="3" spans="2:6" ht="19.5" customHeight="1">
      <c r="B3" s="148" t="s">
        <v>2</v>
      </c>
      <c r="C3" s="149"/>
      <c r="D3" s="149"/>
      <c r="E3" s="149"/>
      <c r="F3" s="150"/>
    </row>
    <row r="4" spans="2:6" ht="7.5" customHeight="1">
      <c r="B4" s="105"/>
      <c r="C4" s="106"/>
      <c r="D4" s="106"/>
      <c r="E4" s="106"/>
      <c r="F4" s="107"/>
    </row>
    <row r="5" spans="1:6" ht="25.5" customHeight="1">
      <c r="A5" s="3"/>
      <c r="B5" s="151" t="s">
        <v>86</v>
      </c>
      <c r="C5" s="151"/>
      <c r="D5" s="151"/>
      <c r="E5" s="151"/>
      <c r="F5" s="151"/>
    </row>
    <row r="6" spans="1:6" ht="21" customHeight="1">
      <c r="A6" s="3"/>
      <c r="B6" s="152" t="s">
        <v>3</v>
      </c>
      <c r="C6" s="77" t="s">
        <v>4</v>
      </c>
      <c r="D6" s="77" t="s">
        <v>5</v>
      </c>
      <c r="E6" s="77" t="s">
        <v>6</v>
      </c>
      <c r="F6" s="78" t="s">
        <v>7</v>
      </c>
    </row>
    <row r="7" spans="1:6" s="4" customFormat="1" ht="21.75" customHeight="1">
      <c r="A7" s="3"/>
      <c r="B7" s="153"/>
      <c r="C7" s="79">
        <f>SUM(C10:C12)</f>
        <v>1816836249</v>
      </c>
      <c r="D7" s="79">
        <f>SUM(D10:D12)</f>
        <v>2198195216</v>
      </c>
      <c r="E7" s="79">
        <f>SUM(E10:E12)</f>
        <v>1073458756</v>
      </c>
      <c r="F7" s="80">
        <f>E7/D7</f>
        <v>0.488336408061767</v>
      </c>
    </row>
    <row r="8" spans="1:6" s="4" customFormat="1" ht="5.25" customHeight="1">
      <c r="A8" s="3"/>
      <c r="B8" s="5"/>
      <c r="C8" s="6"/>
      <c r="D8" s="6"/>
      <c r="E8" s="6"/>
      <c r="F8" s="60"/>
    </row>
    <row r="9" spans="1:6" s="4" customFormat="1" ht="21.75" customHeight="1">
      <c r="A9" s="3"/>
      <c r="B9" s="91" t="s">
        <v>8</v>
      </c>
      <c r="C9" s="91" t="s">
        <v>4</v>
      </c>
      <c r="D9" s="91" t="s">
        <v>5</v>
      </c>
      <c r="E9" s="91" t="s">
        <v>9</v>
      </c>
      <c r="F9" s="92" t="s">
        <v>7</v>
      </c>
    </row>
    <row r="10" spans="1:6" s="4" customFormat="1" ht="18" customHeight="1">
      <c r="A10" s="3"/>
      <c r="B10" s="81" t="s">
        <v>10</v>
      </c>
      <c r="C10" s="82">
        <f>C25</f>
        <v>1538126117</v>
      </c>
      <c r="D10" s="82">
        <f>D25</f>
        <v>1756084738</v>
      </c>
      <c r="E10" s="82">
        <f>E25</f>
        <v>973262679</v>
      </c>
      <c r="F10" s="83">
        <f>E10/D10</f>
        <v>0.5542230724631467</v>
      </c>
    </row>
    <row r="11" spans="1:6" s="4" customFormat="1" ht="18" customHeight="1">
      <c r="A11" s="3"/>
      <c r="B11" s="81" t="s">
        <v>11</v>
      </c>
      <c r="C11" s="82">
        <f>C31</f>
        <v>250932256</v>
      </c>
      <c r="D11" s="82">
        <f>D31</f>
        <v>414332602</v>
      </c>
      <c r="E11" s="82">
        <f>E31</f>
        <v>83089278</v>
      </c>
      <c r="F11" s="83">
        <f>E11/D11</f>
        <v>0.20053762991115046</v>
      </c>
    </row>
    <row r="12" spans="1:6" s="4" customFormat="1" ht="18" customHeight="1">
      <c r="A12" s="3"/>
      <c r="B12" s="84" t="s">
        <v>12</v>
      </c>
      <c r="C12" s="85">
        <f>C33</f>
        <v>27777876</v>
      </c>
      <c r="D12" s="85">
        <f>D33</f>
        <v>27777876</v>
      </c>
      <c r="E12" s="85">
        <f>E33</f>
        <v>17106799</v>
      </c>
      <c r="F12" s="86">
        <v>0</v>
      </c>
    </row>
    <row r="13" spans="1:6" s="4" customFormat="1" ht="12.75" customHeight="1">
      <c r="A13" s="3"/>
      <c r="B13" s="7"/>
      <c r="C13" s="8"/>
      <c r="D13" s="8"/>
      <c r="E13" s="8"/>
      <c r="F13" s="61"/>
    </row>
    <row r="14" spans="1:6" s="4" customFormat="1" ht="21" customHeight="1">
      <c r="A14" s="9"/>
      <c r="B14" s="93" t="s">
        <v>3</v>
      </c>
      <c r="C14" s="94">
        <v>1816836249</v>
      </c>
      <c r="D14" s="94">
        <f>SUM(D17:D21)</f>
        <v>2198195216</v>
      </c>
      <c r="E14" s="94">
        <f>SUM(E17:E21)</f>
        <v>1073458756</v>
      </c>
      <c r="F14" s="95">
        <f>E14/D14</f>
        <v>0.488336408061767</v>
      </c>
    </row>
    <row r="15" spans="1:6" s="4" customFormat="1" ht="13.5" customHeight="1">
      <c r="A15" s="9"/>
      <c r="B15" s="154" t="s">
        <v>82</v>
      </c>
      <c r="C15" s="155" t="s">
        <v>4</v>
      </c>
      <c r="D15" s="155" t="s">
        <v>5</v>
      </c>
      <c r="E15" s="155" t="s">
        <v>6</v>
      </c>
      <c r="F15" s="154" t="s">
        <v>7</v>
      </c>
    </row>
    <row r="16" spans="1:6" s="4" customFormat="1" ht="9.75" customHeight="1">
      <c r="A16" s="9"/>
      <c r="B16" s="154"/>
      <c r="C16" s="155"/>
      <c r="D16" s="155"/>
      <c r="E16" s="155"/>
      <c r="F16" s="154"/>
    </row>
    <row r="17" spans="1:6" s="4" customFormat="1" ht="18" customHeight="1">
      <c r="A17" s="10"/>
      <c r="B17" s="87" t="s">
        <v>53</v>
      </c>
      <c r="C17" s="88">
        <v>1582283963</v>
      </c>
      <c r="D17" s="88">
        <v>1761074883</v>
      </c>
      <c r="E17" s="88">
        <v>978170844</v>
      </c>
      <c r="F17" s="83">
        <f>E17/D17</f>
        <v>0.5554396655374932</v>
      </c>
    </row>
    <row r="18" spans="1:6" s="4" customFormat="1" ht="18" customHeight="1">
      <c r="A18" s="10"/>
      <c r="B18" s="87" t="s">
        <v>56</v>
      </c>
      <c r="C18" s="89">
        <v>25627829</v>
      </c>
      <c r="D18" s="89">
        <v>27611015</v>
      </c>
      <c r="E18" s="89">
        <v>7174132</v>
      </c>
      <c r="F18" s="83">
        <f>E18/D18</f>
        <v>0.25982862274349566</v>
      </c>
    </row>
    <row r="19" spans="1:6" s="4" customFormat="1" ht="18" customHeight="1">
      <c r="A19" s="10"/>
      <c r="B19" s="87" t="s">
        <v>81</v>
      </c>
      <c r="C19" s="89">
        <v>79518206</v>
      </c>
      <c r="D19" s="89">
        <v>249585319</v>
      </c>
      <c r="E19" s="89">
        <v>30581451</v>
      </c>
      <c r="F19" s="83">
        <f>E19/D19</f>
        <v>0.12252904586908014</v>
      </c>
    </row>
    <row r="20" spans="1:6" s="4" customFormat="1" ht="18" customHeight="1">
      <c r="A20" s="10"/>
      <c r="B20" s="87" t="s">
        <v>54</v>
      </c>
      <c r="C20" s="90">
        <v>0</v>
      </c>
      <c r="D20" s="89">
        <v>62655785</v>
      </c>
      <c r="E20" s="89">
        <v>28638742</v>
      </c>
      <c r="F20" s="83">
        <f>E20/D20</f>
        <v>0.4570805712513218</v>
      </c>
    </row>
    <row r="21" spans="1:6" s="4" customFormat="1" ht="18" customHeight="1">
      <c r="A21" s="10"/>
      <c r="B21" s="87" t="s">
        <v>55</v>
      </c>
      <c r="C21" s="89">
        <v>129406251</v>
      </c>
      <c r="D21" s="89">
        <v>97268214</v>
      </c>
      <c r="E21" s="89">
        <v>28893587</v>
      </c>
      <c r="F21" s="83">
        <f>E21/D21</f>
        <v>0.29705065829624466</v>
      </c>
    </row>
    <row r="22" spans="1:6" s="4" customFormat="1" ht="9" customHeight="1">
      <c r="A22" s="3"/>
      <c r="B22" s="11"/>
      <c r="C22" s="12"/>
      <c r="D22" s="12"/>
      <c r="E22" s="12"/>
      <c r="F22" s="62"/>
    </row>
    <row r="23" spans="1:6" s="4" customFormat="1" ht="21" customHeight="1">
      <c r="A23" s="3"/>
      <c r="B23" s="156" t="s">
        <v>13</v>
      </c>
      <c r="C23" s="157"/>
      <c r="D23" s="157"/>
      <c r="E23" s="157"/>
      <c r="F23" s="158"/>
    </row>
    <row r="24" spans="1:6" s="4" customFormat="1" ht="18" customHeight="1">
      <c r="A24" s="3"/>
      <c r="B24" s="13" t="s">
        <v>104</v>
      </c>
      <c r="C24" s="13" t="s">
        <v>4</v>
      </c>
      <c r="D24" s="13" t="s">
        <v>5</v>
      </c>
      <c r="E24" s="13" t="s">
        <v>9</v>
      </c>
      <c r="F24" s="63" t="s">
        <v>7</v>
      </c>
    </row>
    <row r="25" spans="1:6" s="4" customFormat="1" ht="23.25" customHeight="1">
      <c r="A25" s="14"/>
      <c r="B25" s="15" t="s">
        <v>10</v>
      </c>
      <c r="C25" s="16">
        <f>SUM(C26:C30)</f>
        <v>1538126117</v>
      </c>
      <c r="D25" s="16">
        <f>SUM(D26:D30)</f>
        <v>1756084738</v>
      </c>
      <c r="E25" s="16">
        <f>SUM(E26:E30)</f>
        <v>973262679</v>
      </c>
      <c r="F25" s="64">
        <f aca="true" t="shared" si="0" ref="F25:F34">E25/D25</f>
        <v>0.5542230724631467</v>
      </c>
    </row>
    <row r="26" spans="1:6" s="4" customFormat="1" ht="22.5" customHeight="1">
      <c r="A26" s="14"/>
      <c r="B26" s="17" t="s">
        <v>14</v>
      </c>
      <c r="C26" s="18">
        <v>1228772870</v>
      </c>
      <c r="D26" s="18">
        <v>1345889600</v>
      </c>
      <c r="E26" s="18">
        <v>779212905</v>
      </c>
      <c r="F26" s="65">
        <f t="shared" si="0"/>
        <v>0.5789575199927245</v>
      </c>
    </row>
    <row r="27" spans="1:6" s="4" customFormat="1" ht="20.25" customHeight="1">
      <c r="A27" s="14"/>
      <c r="B27" s="17" t="s">
        <v>15</v>
      </c>
      <c r="C27" s="19">
        <v>91593068</v>
      </c>
      <c r="D27" s="18">
        <v>92457388</v>
      </c>
      <c r="E27" s="18">
        <v>51664429</v>
      </c>
      <c r="F27" s="65">
        <f t="shared" si="0"/>
        <v>0.5587917863308014</v>
      </c>
    </row>
    <row r="28" spans="1:6" s="4" customFormat="1" ht="21" customHeight="1">
      <c r="A28" s="14"/>
      <c r="B28" s="17" t="s">
        <v>16</v>
      </c>
      <c r="C28" s="19">
        <v>211881242</v>
      </c>
      <c r="D28" s="18">
        <v>288147038</v>
      </c>
      <c r="E28" s="18">
        <v>116451724</v>
      </c>
      <c r="F28" s="65">
        <f t="shared" si="0"/>
        <v>0.40413993080852006</v>
      </c>
    </row>
    <row r="29" spans="1:6" s="4" customFormat="1" ht="18.75" customHeight="1">
      <c r="A29" s="14"/>
      <c r="B29" s="17" t="s">
        <v>17</v>
      </c>
      <c r="C29" s="20">
        <v>0</v>
      </c>
      <c r="D29" s="18">
        <v>422286</v>
      </c>
      <c r="E29" s="18">
        <v>403785</v>
      </c>
      <c r="F29" s="65">
        <f t="shared" si="0"/>
        <v>0.9561884599536807</v>
      </c>
    </row>
    <row r="30" spans="1:6" s="4" customFormat="1" ht="20.25" customHeight="1">
      <c r="A30" s="14"/>
      <c r="B30" s="17" t="s">
        <v>18</v>
      </c>
      <c r="C30" s="19">
        <v>5878937</v>
      </c>
      <c r="D30" s="18">
        <v>29168426</v>
      </c>
      <c r="E30" s="18">
        <v>25529836</v>
      </c>
      <c r="F30" s="65">
        <f t="shared" si="0"/>
        <v>0.8752558674232199</v>
      </c>
    </row>
    <row r="31" spans="1:6" s="4" customFormat="1" ht="22.5" customHeight="1">
      <c r="A31" s="14"/>
      <c r="B31" s="15" t="s">
        <v>11</v>
      </c>
      <c r="C31" s="16">
        <f>SUM(C32:C32)</f>
        <v>250932256</v>
      </c>
      <c r="D31" s="16">
        <f>SUM(D32:D32)</f>
        <v>414332602</v>
      </c>
      <c r="E31" s="16">
        <f>SUM(E32:E32)</f>
        <v>83089278</v>
      </c>
      <c r="F31" s="64">
        <f t="shared" si="0"/>
        <v>0.20053762991115046</v>
      </c>
    </row>
    <row r="32" spans="1:6" s="4" customFormat="1" ht="24.75" customHeight="1">
      <c r="A32" s="14"/>
      <c r="B32" s="17" t="s">
        <v>19</v>
      </c>
      <c r="C32" s="19">
        <v>250932256</v>
      </c>
      <c r="D32" s="19">
        <v>414332602</v>
      </c>
      <c r="E32" s="19">
        <v>83089278</v>
      </c>
      <c r="F32" s="65">
        <f t="shared" si="0"/>
        <v>0.20053762991115046</v>
      </c>
    </row>
    <row r="33" spans="1:6" s="4" customFormat="1" ht="22.5" customHeight="1" thickBot="1">
      <c r="A33" s="14"/>
      <c r="B33" s="15" t="s">
        <v>12</v>
      </c>
      <c r="C33" s="21">
        <f>SUM(C34:C34)</f>
        <v>27777876</v>
      </c>
      <c r="D33" s="21">
        <f>SUM(D34:D34)</f>
        <v>27777876</v>
      </c>
      <c r="E33" s="21">
        <f>SUM(E34:E34)</f>
        <v>17106799</v>
      </c>
      <c r="F33" s="64">
        <f t="shared" si="0"/>
        <v>0.6158425863806145</v>
      </c>
    </row>
    <row r="34" spans="1:6" s="4" customFormat="1" ht="24.75" customHeight="1" thickBot="1">
      <c r="A34" s="3"/>
      <c r="B34" s="17" t="s">
        <v>20</v>
      </c>
      <c r="C34" s="20">
        <v>27777876</v>
      </c>
      <c r="D34" s="19">
        <v>27777876</v>
      </c>
      <c r="E34" s="55">
        <v>17106799</v>
      </c>
      <c r="F34" s="65">
        <f t="shared" si="0"/>
        <v>0.6158425863806145</v>
      </c>
    </row>
    <row r="35" spans="2:6" s="4" customFormat="1" ht="9" customHeight="1">
      <c r="B35" s="22"/>
      <c r="C35" s="23"/>
      <c r="D35" s="24"/>
      <c r="E35" s="24"/>
      <c r="F35" s="66"/>
    </row>
    <row r="36" spans="1:6" s="4" customFormat="1" ht="23.25" customHeight="1" thickBot="1">
      <c r="A36" s="25"/>
      <c r="B36" s="136" t="s">
        <v>98</v>
      </c>
      <c r="C36" s="136"/>
      <c r="D36" s="136"/>
      <c r="E36" s="136"/>
      <c r="F36" s="137"/>
    </row>
    <row r="37" spans="2:6" s="4" customFormat="1" ht="20.25" customHeight="1" thickBot="1">
      <c r="B37" s="26" t="s">
        <v>3</v>
      </c>
      <c r="C37" s="27">
        <f>SUM(C41:C72)</f>
        <v>1816836249</v>
      </c>
      <c r="D37" s="27">
        <f>SUM(D41:D72)</f>
        <v>2198195216</v>
      </c>
      <c r="E37" s="27">
        <f>SUM(E41:E72)</f>
        <v>1073458755</v>
      </c>
      <c r="F37" s="56">
        <f>E37/D37</f>
        <v>0.4883364076068483</v>
      </c>
    </row>
    <row r="38" spans="2:6" s="4" customFormat="1" ht="1.5" customHeight="1" thickBot="1">
      <c r="B38" s="28"/>
      <c r="C38" s="29"/>
      <c r="D38" s="29"/>
      <c r="E38" s="29"/>
      <c r="F38" s="67"/>
    </row>
    <row r="39" spans="2:6" s="4" customFormat="1" ht="15" customHeight="1">
      <c r="B39" s="144" t="s">
        <v>21</v>
      </c>
      <c r="C39" s="146" t="s">
        <v>4</v>
      </c>
      <c r="D39" s="146" t="s">
        <v>5</v>
      </c>
      <c r="E39" s="146" t="s">
        <v>6</v>
      </c>
      <c r="F39" s="144" t="s">
        <v>7</v>
      </c>
    </row>
    <row r="40" spans="2:6" s="4" customFormat="1" ht="4.5" customHeight="1" thickBot="1">
      <c r="B40" s="145"/>
      <c r="C40" s="147"/>
      <c r="D40" s="147"/>
      <c r="E40" s="147"/>
      <c r="F40" s="145"/>
    </row>
    <row r="41" spans="2:6" s="4" customFormat="1" ht="15" customHeight="1" thickBot="1">
      <c r="B41" s="30" t="s">
        <v>22</v>
      </c>
      <c r="C41" s="31">
        <v>200522838</v>
      </c>
      <c r="D41" s="31">
        <v>218192915</v>
      </c>
      <c r="E41" s="31">
        <v>130430893</v>
      </c>
      <c r="F41" s="68">
        <f>E41/D41</f>
        <v>0.5977778563524851</v>
      </c>
    </row>
    <row r="42" spans="2:6" s="4" customFormat="1" ht="15" customHeight="1" thickBot="1">
      <c r="B42" s="30" t="s">
        <v>28</v>
      </c>
      <c r="C42" s="31">
        <v>198545454</v>
      </c>
      <c r="D42" s="31">
        <v>189729430</v>
      </c>
      <c r="E42" s="31">
        <v>54847171</v>
      </c>
      <c r="F42" s="68">
        <f aca="true" t="shared" si="1" ref="F42:F72">E42/D42</f>
        <v>0.2890809875937539</v>
      </c>
    </row>
    <row r="43" spans="2:6" s="4" customFormat="1" ht="15" customHeight="1" thickBot="1">
      <c r="B43" s="30" t="s">
        <v>23</v>
      </c>
      <c r="C43" s="31">
        <v>141755486</v>
      </c>
      <c r="D43" s="31">
        <v>155090821</v>
      </c>
      <c r="E43" s="31">
        <v>92560633</v>
      </c>
      <c r="F43" s="68">
        <f t="shared" si="1"/>
        <v>0.5968156748618927</v>
      </c>
    </row>
    <row r="44" spans="2:6" s="4" customFormat="1" ht="15" customHeight="1" thickBot="1">
      <c r="B44" s="30" t="s">
        <v>24</v>
      </c>
      <c r="C44" s="31">
        <v>99095710</v>
      </c>
      <c r="D44" s="31">
        <v>134302120</v>
      </c>
      <c r="E44" s="31">
        <v>65880965</v>
      </c>
      <c r="F44" s="68">
        <f t="shared" si="1"/>
        <v>0.4905430011082476</v>
      </c>
    </row>
    <row r="45" spans="2:6" s="4" customFormat="1" ht="15" customHeight="1" thickBot="1">
      <c r="B45" s="30" t="s">
        <v>25</v>
      </c>
      <c r="C45" s="31">
        <v>115983587</v>
      </c>
      <c r="D45" s="31">
        <v>128793801</v>
      </c>
      <c r="E45" s="31">
        <v>75011163</v>
      </c>
      <c r="F45" s="68">
        <f t="shared" si="1"/>
        <v>0.5824128367793105</v>
      </c>
    </row>
    <row r="46" spans="2:6" s="4" customFormat="1" ht="15" customHeight="1" thickBot="1">
      <c r="B46" s="30" t="s">
        <v>26</v>
      </c>
      <c r="C46" s="31">
        <v>109989817</v>
      </c>
      <c r="D46" s="31">
        <v>123874283</v>
      </c>
      <c r="E46" s="31">
        <v>74046086</v>
      </c>
      <c r="F46" s="68">
        <f t="shared" si="1"/>
        <v>0.5977518836577241</v>
      </c>
    </row>
    <row r="47" spans="2:6" s="4" customFormat="1" ht="15" customHeight="1" thickBot="1">
      <c r="B47" s="30" t="s">
        <v>27</v>
      </c>
      <c r="C47" s="32">
        <v>108819767</v>
      </c>
      <c r="D47" s="32">
        <v>118746485</v>
      </c>
      <c r="E47" s="32">
        <v>70245793</v>
      </c>
      <c r="F47" s="68">
        <f t="shared" si="1"/>
        <v>0.5915610302064941</v>
      </c>
    </row>
    <row r="48" spans="2:6" s="4" customFormat="1" ht="15" customHeight="1" thickBot="1">
      <c r="B48" s="30" t="s">
        <v>79</v>
      </c>
      <c r="C48" s="31">
        <v>43564727</v>
      </c>
      <c r="D48" s="31">
        <v>101458622</v>
      </c>
      <c r="E48" s="31">
        <v>26018485</v>
      </c>
      <c r="F48" s="68">
        <f t="shared" si="1"/>
        <v>0.25644429706526073</v>
      </c>
    </row>
    <row r="49" spans="2:6" s="4" customFormat="1" ht="15" customHeight="1" thickBot="1">
      <c r="B49" s="30" t="s">
        <v>49</v>
      </c>
      <c r="C49" s="31">
        <v>55687239</v>
      </c>
      <c r="D49" s="31">
        <v>90544974</v>
      </c>
      <c r="E49" s="31">
        <v>10350496</v>
      </c>
      <c r="F49" s="68">
        <f t="shared" si="1"/>
        <v>0.11431331351423217</v>
      </c>
    </row>
    <row r="50" spans="2:6" s="4" customFormat="1" ht="15" customHeight="1" thickBot="1">
      <c r="B50" s="30" t="s">
        <v>51</v>
      </c>
      <c r="C50" s="31">
        <v>39943006</v>
      </c>
      <c r="D50" s="31">
        <v>80021003</v>
      </c>
      <c r="E50" s="31">
        <v>12617038</v>
      </c>
      <c r="F50" s="68">
        <f t="shared" si="1"/>
        <v>0.15767158029748765</v>
      </c>
    </row>
    <row r="51" spans="2:6" s="4" customFormat="1" ht="15" customHeight="1" thickBot="1">
      <c r="B51" s="30" t="s">
        <v>29</v>
      </c>
      <c r="C51" s="31">
        <v>65885530</v>
      </c>
      <c r="D51" s="31">
        <v>71840207</v>
      </c>
      <c r="E51" s="31">
        <v>43093463</v>
      </c>
      <c r="F51" s="68">
        <f t="shared" si="1"/>
        <v>0.5998515984231504</v>
      </c>
    </row>
    <row r="52" spans="2:6" s="4" customFormat="1" ht="15" customHeight="1" thickBot="1">
      <c r="B52" s="30" t="s">
        <v>30</v>
      </c>
      <c r="C52" s="31">
        <v>60325350</v>
      </c>
      <c r="D52" s="31">
        <v>67235797</v>
      </c>
      <c r="E52" s="31">
        <v>36163672</v>
      </c>
      <c r="F52" s="68">
        <f t="shared" si="1"/>
        <v>0.5378633646597512</v>
      </c>
    </row>
    <row r="53" spans="2:6" s="4" customFormat="1" ht="15" customHeight="1" thickBot="1">
      <c r="B53" s="30" t="s">
        <v>31</v>
      </c>
      <c r="C53" s="31">
        <v>46138024</v>
      </c>
      <c r="D53" s="31">
        <v>65914436</v>
      </c>
      <c r="E53" s="31">
        <v>37666636</v>
      </c>
      <c r="F53" s="68">
        <f t="shared" si="1"/>
        <v>0.5714474443807727</v>
      </c>
    </row>
    <row r="54" spans="2:6" s="4" customFormat="1" ht="15" customHeight="1" thickBot="1">
      <c r="B54" s="30" t="s">
        <v>32</v>
      </c>
      <c r="C54" s="31">
        <v>55159275</v>
      </c>
      <c r="D54" s="31">
        <v>60524246</v>
      </c>
      <c r="E54" s="31">
        <v>35875194</v>
      </c>
      <c r="F54" s="68">
        <f t="shared" si="1"/>
        <v>0.5927408661976558</v>
      </c>
    </row>
    <row r="55" spans="2:6" s="4" customFormat="1" ht="15" customHeight="1" thickBot="1">
      <c r="B55" s="30" t="s">
        <v>34</v>
      </c>
      <c r="C55" s="31">
        <v>45341298</v>
      </c>
      <c r="D55" s="31">
        <v>50655795</v>
      </c>
      <c r="E55" s="31">
        <v>29555077</v>
      </c>
      <c r="F55" s="68">
        <f t="shared" si="1"/>
        <v>0.5834490802088882</v>
      </c>
    </row>
    <row r="56" spans="2:6" s="4" customFormat="1" ht="15" customHeight="1" thickBot="1">
      <c r="B56" s="30" t="s">
        <v>35</v>
      </c>
      <c r="C56" s="31">
        <v>36111042</v>
      </c>
      <c r="D56" s="31">
        <v>49989027</v>
      </c>
      <c r="E56" s="31">
        <v>26530761</v>
      </c>
      <c r="F56" s="68">
        <f t="shared" si="1"/>
        <v>0.5307316943776481</v>
      </c>
    </row>
    <row r="57" spans="2:6" s="4" customFormat="1" ht="15" customHeight="1" thickBot="1">
      <c r="B57" s="30" t="s">
        <v>33</v>
      </c>
      <c r="C57" s="31">
        <v>45906958</v>
      </c>
      <c r="D57" s="31">
        <v>49094221</v>
      </c>
      <c r="E57" s="31">
        <v>29709879</v>
      </c>
      <c r="F57" s="68">
        <f t="shared" si="1"/>
        <v>0.6051604118537699</v>
      </c>
    </row>
    <row r="58" spans="2:6" s="4" customFormat="1" ht="15" customHeight="1" thickBot="1">
      <c r="B58" s="30" t="s">
        <v>36</v>
      </c>
      <c r="C58" s="31">
        <v>38379703</v>
      </c>
      <c r="D58" s="31">
        <v>47959338</v>
      </c>
      <c r="E58" s="31">
        <v>24694622</v>
      </c>
      <c r="F58" s="68">
        <f t="shared" si="1"/>
        <v>0.5149074826679217</v>
      </c>
    </row>
    <row r="59" spans="2:6" s="4" customFormat="1" ht="15" customHeight="1" thickBot="1">
      <c r="B59" s="30" t="s">
        <v>37</v>
      </c>
      <c r="C59" s="31">
        <v>42124861</v>
      </c>
      <c r="D59" s="31">
        <v>47009937</v>
      </c>
      <c r="E59" s="31">
        <v>27842153</v>
      </c>
      <c r="F59" s="68">
        <f t="shared" si="1"/>
        <v>0.5922610149424365</v>
      </c>
    </row>
    <row r="60" spans="2:6" s="4" customFormat="1" ht="15" customHeight="1" thickBot="1">
      <c r="B60" s="30" t="s">
        <v>38</v>
      </c>
      <c r="C60" s="31">
        <v>45972271</v>
      </c>
      <c r="D60" s="31">
        <v>45843164</v>
      </c>
      <c r="E60" s="31">
        <v>24146872</v>
      </c>
      <c r="F60" s="68">
        <f t="shared" si="1"/>
        <v>0.5267278672126557</v>
      </c>
    </row>
    <row r="61" spans="2:6" s="4" customFormat="1" ht="15" customHeight="1" thickBot="1">
      <c r="B61" s="30" t="s">
        <v>45</v>
      </c>
      <c r="C61" s="31">
        <v>22504865</v>
      </c>
      <c r="D61" s="31">
        <v>42057068</v>
      </c>
      <c r="E61" s="31">
        <v>25265947</v>
      </c>
      <c r="F61" s="68">
        <f t="shared" si="1"/>
        <v>0.6007538851733554</v>
      </c>
    </row>
    <row r="62" spans="2:6" s="4" customFormat="1" ht="15" customHeight="1" thickBot="1">
      <c r="B62" s="30" t="s">
        <v>50</v>
      </c>
      <c r="C62" s="31">
        <v>40196059</v>
      </c>
      <c r="D62" s="31">
        <v>41831697</v>
      </c>
      <c r="E62" s="31">
        <v>6087160</v>
      </c>
      <c r="F62" s="68">
        <f t="shared" si="1"/>
        <v>0.14551549271357556</v>
      </c>
    </row>
    <row r="63" spans="2:6" s="4" customFormat="1" ht="15" customHeight="1" thickBot="1">
      <c r="B63" s="30" t="s">
        <v>39</v>
      </c>
      <c r="C63" s="31">
        <v>28907050</v>
      </c>
      <c r="D63" s="31">
        <v>39270275</v>
      </c>
      <c r="E63" s="31">
        <v>22786165</v>
      </c>
      <c r="F63" s="68">
        <f t="shared" si="1"/>
        <v>0.5802395068534661</v>
      </c>
    </row>
    <row r="64" spans="2:10" s="4" customFormat="1" ht="15" customHeight="1" thickBot="1">
      <c r="B64" s="30" t="s">
        <v>40</v>
      </c>
      <c r="C64" s="31">
        <v>31642359</v>
      </c>
      <c r="D64" s="31">
        <v>35213910</v>
      </c>
      <c r="E64" s="31">
        <v>20416410</v>
      </c>
      <c r="F64" s="68">
        <f t="shared" si="1"/>
        <v>0.5797825347994585</v>
      </c>
      <c r="J64" s="33"/>
    </row>
    <row r="65" spans="2:6" s="4" customFormat="1" ht="15" customHeight="1" thickBot="1">
      <c r="B65" s="30" t="s">
        <v>41</v>
      </c>
      <c r="C65" s="31">
        <v>20715316</v>
      </c>
      <c r="D65" s="31">
        <v>31531133</v>
      </c>
      <c r="E65" s="31">
        <v>15516496</v>
      </c>
      <c r="F65" s="68">
        <f t="shared" si="1"/>
        <v>0.49210080716097326</v>
      </c>
    </row>
    <row r="66" spans="2:6" s="4" customFormat="1" ht="15" customHeight="1" thickBot="1">
      <c r="B66" s="30" t="s">
        <v>42</v>
      </c>
      <c r="C66" s="31">
        <v>21410930</v>
      </c>
      <c r="D66" s="31">
        <v>23413444</v>
      </c>
      <c r="E66" s="31">
        <v>14268785</v>
      </c>
      <c r="F66" s="68">
        <f t="shared" si="1"/>
        <v>0.6094270027083585</v>
      </c>
    </row>
    <row r="67" spans="2:6" s="4" customFormat="1" ht="15" customHeight="1" thickBot="1">
      <c r="B67" s="30" t="s">
        <v>43</v>
      </c>
      <c r="C67" s="31">
        <v>15019209</v>
      </c>
      <c r="D67" s="31">
        <v>19157163</v>
      </c>
      <c r="E67" s="31">
        <v>10630087</v>
      </c>
      <c r="F67" s="68">
        <f t="shared" si="1"/>
        <v>0.554888372563307</v>
      </c>
    </row>
    <row r="68" spans="2:6" s="4" customFormat="1" ht="15" customHeight="1" thickBot="1">
      <c r="B68" s="30" t="s">
        <v>44</v>
      </c>
      <c r="C68" s="31">
        <v>12774474</v>
      </c>
      <c r="D68" s="31">
        <v>18754818</v>
      </c>
      <c r="E68" s="31">
        <v>9823885</v>
      </c>
      <c r="F68" s="68">
        <f t="shared" si="1"/>
        <v>0.5238059361599776</v>
      </c>
    </row>
    <row r="69" spans="2:6" s="4" customFormat="1" ht="15" customHeight="1" thickBot="1">
      <c r="B69" s="30" t="s">
        <v>47</v>
      </c>
      <c r="C69" s="31">
        <v>9537949</v>
      </c>
      <c r="D69" s="31">
        <v>15649938</v>
      </c>
      <c r="E69" s="31">
        <v>5942632</v>
      </c>
      <c r="F69" s="68">
        <f t="shared" si="1"/>
        <v>0.37972239890023846</v>
      </c>
    </row>
    <row r="70" spans="2:6" s="4" customFormat="1" ht="15" customHeight="1" thickBot="1">
      <c r="B70" s="30" t="s">
        <v>46</v>
      </c>
      <c r="C70" s="31">
        <v>11319597</v>
      </c>
      <c r="D70" s="31">
        <v>14753232</v>
      </c>
      <c r="E70" s="31">
        <v>8086100</v>
      </c>
      <c r="F70" s="68">
        <f t="shared" si="1"/>
        <v>0.5480900727379601</v>
      </c>
    </row>
    <row r="71" spans="2:6" s="4" customFormat="1" ht="15" customHeight="1" thickBot="1">
      <c r="B71" s="34" t="s">
        <v>48</v>
      </c>
      <c r="C71" s="31">
        <v>7556498</v>
      </c>
      <c r="D71" s="35">
        <v>12302964</v>
      </c>
      <c r="E71" s="35">
        <v>5936416</v>
      </c>
      <c r="F71" s="68">
        <f t="shared" si="1"/>
        <v>0.48251917180282733</v>
      </c>
    </row>
    <row r="72" spans="2:6" s="4" customFormat="1" ht="15" customHeight="1" thickBot="1">
      <c r="B72" s="34" t="s">
        <v>83</v>
      </c>
      <c r="C72" s="31">
        <v>0</v>
      </c>
      <c r="D72" s="35">
        <v>7438952</v>
      </c>
      <c r="E72" s="35">
        <v>1411620</v>
      </c>
      <c r="F72" s="68">
        <f t="shared" si="1"/>
        <v>0.1897606006867634</v>
      </c>
    </row>
    <row r="73" spans="2:6" s="4" customFormat="1" ht="8.25" customHeight="1" thickBot="1">
      <c r="B73" s="34"/>
      <c r="C73" s="35"/>
      <c r="D73" s="35"/>
      <c r="E73" s="35"/>
      <c r="F73" s="69"/>
    </row>
    <row r="74" spans="2:6" s="4" customFormat="1" ht="21.75" customHeight="1" thickBot="1">
      <c r="B74" s="136" t="s">
        <v>99</v>
      </c>
      <c r="C74" s="136"/>
      <c r="D74" s="136"/>
      <c r="E74" s="136"/>
      <c r="F74" s="137"/>
    </row>
    <row r="75" spans="2:6" s="4" customFormat="1" ht="19.5" customHeight="1" thickBot="1">
      <c r="B75" s="26" t="s">
        <v>3</v>
      </c>
      <c r="C75" s="27">
        <f>SUM(C78:C81)</f>
        <v>1566841122</v>
      </c>
      <c r="D75" s="27">
        <f>SUM(D78:D81)</f>
        <v>1798006735</v>
      </c>
      <c r="E75" s="27">
        <f>SUM(E78:E81)</f>
        <v>993546198</v>
      </c>
      <c r="F75" s="56">
        <f>E75/D75</f>
        <v>0.5525820224472073</v>
      </c>
    </row>
    <row r="76" spans="2:6" s="4" customFormat="1" ht="15" customHeight="1">
      <c r="B76" s="138" t="s">
        <v>52</v>
      </c>
      <c r="C76" s="140" t="s">
        <v>4</v>
      </c>
      <c r="D76" s="140" t="s">
        <v>5</v>
      </c>
      <c r="E76" s="140" t="s">
        <v>6</v>
      </c>
      <c r="F76" s="142" t="s">
        <v>7</v>
      </c>
    </row>
    <row r="77" spans="2:6" s="4" customFormat="1" ht="7.5" customHeight="1" thickBot="1">
      <c r="B77" s="139"/>
      <c r="C77" s="141"/>
      <c r="D77" s="141"/>
      <c r="E77" s="141"/>
      <c r="F77" s="143"/>
    </row>
    <row r="78" spans="2:6" s="4" customFormat="1" ht="15" customHeight="1" thickBot="1">
      <c r="B78" s="30" t="s">
        <v>53</v>
      </c>
      <c r="C78" s="32">
        <v>1508920756</v>
      </c>
      <c r="D78" s="32">
        <v>1670578256</v>
      </c>
      <c r="E78" s="32">
        <v>939496509</v>
      </c>
      <c r="F78" s="70">
        <f>E78/D78</f>
        <v>0.5623780302573267</v>
      </c>
    </row>
    <row r="79" spans="2:6" s="4" customFormat="1" ht="15" customHeight="1" thickBot="1">
      <c r="B79" s="30" t="s">
        <v>56</v>
      </c>
      <c r="C79" s="36">
        <v>25627829</v>
      </c>
      <c r="D79" s="31">
        <v>27007651</v>
      </c>
      <c r="E79" s="31">
        <v>6882522</v>
      </c>
      <c r="F79" s="70">
        <f>E79/D79</f>
        <v>0.25483600924789795</v>
      </c>
    </row>
    <row r="80" spans="2:10" s="4" customFormat="1" ht="15" customHeight="1" thickBot="1">
      <c r="B80" s="30" t="s">
        <v>54</v>
      </c>
      <c r="C80" s="31">
        <v>0</v>
      </c>
      <c r="D80" s="31">
        <v>61514696</v>
      </c>
      <c r="E80" s="31">
        <v>28425663</v>
      </c>
      <c r="F80" s="70">
        <f>E80/D80</f>
        <v>0.46209548040357706</v>
      </c>
      <c r="H80" s="33"/>
      <c r="J80" s="33"/>
    </row>
    <row r="81" spans="2:6" s="4" customFormat="1" ht="15" customHeight="1" thickBot="1">
      <c r="B81" s="30" t="s">
        <v>55</v>
      </c>
      <c r="C81" s="31">
        <v>32292537</v>
      </c>
      <c r="D81" s="31">
        <v>38906132</v>
      </c>
      <c r="E81" s="31">
        <v>18741504</v>
      </c>
      <c r="F81" s="70">
        <f>E81/D81</f>
        <v>0.48171080075500694</v>
      </c>
    </row>
    <row r="82" spans="2:6" s="4" customFormat="1" ht="15" customHeight="1">
      <c r="B82" s="37"/>
      <c r="C82" s="29"/>
      <c r="D82" s="29"/>
      <c r="E82" s="29"/>
      <c r="F82" s="67"/>
    </row>
    <row r="83" spans="2:6" s="4" customFormat="1" ht="25.5" customHeight="1" thickBot="1">
      <c r="B83" s="136" t="s">
        <v>100</v>
      </c>
      <c r="C83" s="136"/>
      <c r="D83" s="136"/>
      <c r="E83" s="136"/>
      <c r="F83" s="137"/>
    </row>
    <row r="84" spans="2:6" s="4" customFormat="1" ht="17.25" customHeight="1" thickBot="1">
      <c r="B84" s="26" t="s">
        <v>3</v>
      </c>
      <c r="C84" s="27">
        <f>SUM(C87:C107)</f>
        <v>1566841122</v>
      </c>
      <c r="D84" s="27">
        <f>SUM(D87:D107)</f>
        <v>1798006735</v>
      </c>
      <c r="E84" s="27">
        <f>SUM(E87:E107)</f>
        <v>993546197</v>
      </c>
      <c r="F84" s="56">
        <f>E84/D84</f>
        <v>0.5525820218910359</v>
      </c>
    </row>
    <row r="85" spans="2:6" s="4" customFormat="1" ht="15" customHeight="1">
      <c r="B85" s="138" t="s">
        <v>57</v>
      </c>
      <c r="C85" s="140" t="s">
        <v>4</v>
      </c>
      <c r="D85" s="140" t="s">
        <v>5</v>
      </c>
      <c r="E85" s="140" t="s">
        <v>6</v>
      </c>
      <c r="F85" s="142" t="s">
        <v>7</v>
      </c>
    </row>
    <row r="86" spans="2:6" s="4" customFormat="1" ht="9" customHeight="1" thickBot="1">
      <c r="B86" s="139"/>
      <c r="C86" s="141"/>
      <c r="D86" s="141"/>
      <c r="E86" s="141"/>
      <c r="F86" s="143"/>
    </row>
    <row r="87" spans="2:6" s="4" customFormat="1" ht="15" customHeight="1" thickBot="1">
      <c r="B87" s="30" t="s">
        <v>75</v>
      </c>
      <c r="C87" s="38">
        <v>1043384090</v>
      </c>
      <c r="D87" s="38">
        <v>1150779365</v>
      </c>
      <c r="E87" s="38">
        <v>663304537</v>
      </c>
      <c r="F87" s="57">
        <f>E87/D87</f>
        <v>0.5763959253822735</v>
      </c>
    </row>
    <row r="88" spans="2:6" s="4" customFormat="1" ht="15" customHeight="1" thickBot="1">
      <c r="B88" s="30" t="s">
        <v>73</v>
      </c>
      <c r="C88" s="39">
        <v>315658956</v>
      </c>
      <c r="D88" s="39">
        <v>433078974</v>
      </c>
      <c r="E88" s="39">
        <v>225575793</v>
      </c>
      <c r="F88" s="57">
        <f aca="true" t="shared" si="2" ref="F88:F107">E88/D88</f>
        <v>0.5208652614014921</v>
      </c>
    </row>
    <row r="89" spans="2:6" s="4" customFormat="1" ht="15" customHeight="1" thickBot="1">
      <c r="B89" s="30" t="s">
        <v>77</v>
      </c>
      <c r="C89" s="39">
        <v>89534141</v>
      </c>
      <c r="D89" s="39">
        <v>97596697</v>
      </c>
      <c r="E89" s="39">
        <v>57705261</v>
      </c>
      <c r="F89" s="57">
        <f t="shared" si="2"/>
        <v>0.5912624379081189</v>
      </c>
    </row>
    <row r="90" spans="2:6" s="4" customFormat="1" ht="15" customHeight="1" thickBot="1">
      <c r="B90" s="30" t="s">
        <v>58</v>
      </c>
      <c r="C90" s="39">
        <v>63718906</v>
      </c>
      <c r="D90" s="39">
        <v>53178523</v>
      </c>
      <c r="E90" s="39">
        <v>16009091</v>
      </c>
      <c r="F90" s="57">
        <f t="shared" si="2"/>
        <v>0.30104429564544316</v>
      </c>
    </row>
    <row r="91" spans="2:6" s="4" customFormat="1" ht="15" customHeight="1" thickBot="1">
      <c r="B91" s="30" t="s">
        <v>84</v>
      </c>
      <c r="C91" s="39">
        <v>27777876</v>
      </c>
      <c r="D91" s="39">
        <v>27777876</v>
      </c>
      <c r="E91" s="39">
        <v>17106799</v>
      </c>
      <c r="F91" s="57">
        <f t="shared" si="2"/>
        <v>0.6158425863806145</v>
      </c>
    </row>
    <row r="92" spans="2:6" s="4" customFormat="1" ht="15" customHeight="1" thickBot="1">
      <c r="B92" s="30" t="s">
        <v>68</v>
      </c>
      <c r="C92" s="39">
        <v>9332051</v>
      </c>
      <c r="D92" s="39">
        <v>10132108</v>
      </c>
      <c r="E92" s="39">
        <v>4838014</v>
      </c>
      <c r="F92" s="57">
        <f t="shared" si="2"/>
        <v>0.4774933311014845</v>
      </c>
    </row>
    <row r="93" spans="2:6" s="4" customFormat="1" ht="15" customHeight="1" thickBot="1">
      <c r="B93" s="30" t="s">
        <v>63</v>
      </c>
      <c r="C93" s="39">
        <v>9297613</v>
      </c>
      <c r="D93" s="39">
        <v>10017871</v>
      </c>
      <c r="E93" s="39">
        <v>4798200</v>
      </c>
      <c r="F93" s="57">
        <f t="shared" si="2"/>
        <v>0.4789640433581147</v>
      </c>
    </row>
    <row r="94" spans="2:6" s="4" customFormat="1" ht="15" customHeight="1" thickBot="1">
      <c r="B94" s="30" t="s">
        <v>59</v>
      </c>
      <c r="C94" s="39">
        <v>2444389</v>
      </c>
      <c r="D94" s="39">
        <v>3625126</v>
      </c>
      <c r="E94" s="39">
        <v>1094083</v>
      </c>
      <c r="F94" s="57">
        <f t="shared" si="2"/>
        <v>0.3018055096567678</v>
      </c>
    </row>
    <row r="95" spans="2:6" s="4" customFormat="1" ht="15" customHeight="1" thickBot="1">
      <c r="B95" s="30" t="s">
        <v>69</v>
      </c>
      <c r="C95" s="39">
        <v>17182</v>
      </c>
      <c r="D95" s="39">
        <v>2357103</v>
      </c>
      <c r="E95" s="39">
        <v>282689</v>
      </c>
      <c r="F95" s="57">
        <f t="shared" si="2"/>
        <v>0.1199306945856842</v>
      </c>
    </row>
    <row r="96" spans="2:6" s="4" customFormat="1" ht="15" customHeight="1" thickBot="1">
      <c r="B96" s="30" t="s">
        <v>70</v>
      </c>
      <c r="C96" s="39">
        <v>1337714</v>
      </c>
      <c r="D96" s="39">
        <v>2030668</v>
      </c>
      <c r="E96" s="39">
        <v>847832</v>
      </c>
      <c r="F96" s="57">
        <f t="shared" si="2"/>
        <v>0.4175138427354939</v>
      </c>
    </row>
    <row r="97" spans="2:6" s="4" customFormat="1" ht="15" customHeight="1" thickBot="1">
      <c r="B97" s="30" t="s">
        <v>66</v>
      </c>
      <c r="C97" s="39">
        <v>543111</v>
      </c>
      <c r="D97" s="39">
        <v>1637663</v>
      </c>
      <c r="E97" s="39">
        <v>245328</v>
      </c>
      <c r="F97" s="57">
        <f t="shared" si="2"/>
        <v>0.14980371419516714</v>
      </c>
    </row>
    <row r="98" spans="2:6" s="4" customFormat="1" ht="15" customHeight="1" thickBot="1">
      <c r="B98" s="30" t="s">
        <v>71</v>
      </c>
      <c r="C98" s="39">
        <v>653939</v>
      </c>
      <c r="D98" s="39">
        <v>1615246</v>
      </c>
      <c r="E98" s="39">
        <v>67730</v>
      </c>
      <c r="F98" s="57">
        <f t="shared" si="2"/>
        <v>0.041931693376736426</v>
      </c>
    </row>
    <row r="99" spans="2:6" s="4" customFormat="1" ht="15" customHeight="1" thickBot="1">
      <c r="B99" s="30" t="s">
        <v>76</v>
      </c>
      <c r="C99" s="39">
        <v>1276824</v>
      </c>
      <c r="D99" s="39">
        <v>1230450</v>
      </c>
      <c r="E99" s="39">
        <v>512959</v>
      </c>
      <c r="F99" s="57">
        <f t="shared" si="2"/>
        <v>0.41688731764801495</v>
      </c>
    </row>
    <row r="100" spans="2:6" s="4" customFormat="1" ht="15" customHeight="1" thickBot="1">
      <c r="B100" s="30" t="s">
        <v>60</v>
      </c>
      <c r="C100" s="39">
        <v>931560</v>
      </c>
      <c r="D100" s="39">
        <v>1051064</v>
      </c>
      <c r="E100" s="39">
        <v>402794</v>
      </c>
      <c r="F100" s="57">
        <f t="shared" si="2"/>
        <v>0.3832249986680164</v>
      </c>
    </row>
    <row r="101" spans="2:6" s="4" customFormat="1" ht="15" customHeight="1" thickBot="1">
      <c r="B101" s="30" t="s">
        <v>62</v>
      </c>
      <c r="C101" s="39">
        <v>181943</v>
      </c>
      <c r="D101" s="39">
        <v>363299</v>
      </c>
      <c r="E101" s="39">
        <v>187297</v>
      </c>
      <c r="F101" s="57">
        <f t="shared" si="2"/>
        <v>0.5155450469172775</v>
      </c>
    </row>
    <row r="102" spans="2:6" s="4" customFormat="1" ht="15" customHeight="1" thickBot="1">
      <c r="B102" s="30" t="s">
        <v>72</v>
      </c>
      <c r="C102" s="39">
        <v>363621</v>
      </c>
      <c r="D102" s="39">
        <v>363221</v>
      </c>
      <c r="E102" s="39">
        <v>207227</v>
      </c>
      <c r="F102" s="57">
        <f t="shared" si="2"/>
        <v>0.5705259332472516</v>
      </c>
    </row>
    <row r="103" spans="2:6" s="4" customFormat="1" ht="15" customHeight="1" thickBot="1">
      <c r="B103" s="30" t="s">
        <v>61</v>
      </c>
      <c r="C103" s="39">
        <v>63170</v>
      </c>
      <c r="D103" s="39">
        <v>359389</v>
      </c>
      <c r="E103" s="39">
        <v>174662</v>
      </c>
      <c r="F103" s="57">
        <f t="shared" si="2"/>
        <v>0.4859970672446847</v>
      </c>
    </row>
    <row r="104" spans="2:6" s="4" customFormat="1" ht="15" customHeight="1" thickBot="1">
      <c r="B104" s="30" t="s">
        <v>64</v>
      </c>
      <c r="C104" s="39">
        <v>155263</v>
      </c>
      <c r="D104" s="39">
        <v>351424</v>
      </c>
      <c r="E104" s="39">
        <v>121453</v>
      </c>
      <c r="F104" s="57">
        <f t="shared" si="2"/>
        <v>0.3456024631214715</v>
      </c>
    </row>
    <row r="105" spans="2:6" s="4" customFormat="1" ht="15" customHeight="1" thickBot="1">
      <c r="B105" s="30" t="s">
        <v>65</v>
      </c>
      <c r="C105" s="39">
        <v>114580</v>
      </c>
      <c r="D105" s="39">
        <v>316560</v>
      </c>
      <c r="E105" s="39">
        <v>43880</v>
      </c>
      <c r="F105" s="57">
        <f t="shared" si="2"/>
        <v>0.13861511245893354</v>
      </c>
    </row>
    <row r="106" spans="2:6" s="4" customFormat="1" ht="15" customHeight="1" thickBot="1">
      <c r="B106" s="30" t="s">
        <v>74</v>
      </c>
      <c r="C106" s="39">
        <v>39073</v>
      </c>
      <c r="D106" s="39">
        <v>103150</v>
      </c>
      <c r="E106" s="39">
        <v>14885</v>
      </c>
      <c r="F106" s="57">
        <f t="shared" si="2"/>
        <v>0.14430441105186623</v>
      </c>
    </row>
    <row r="107" spans="2:6" s="4" customFormat="1" ht="15" customHeight="1" thickBot="1">
      <c r="B107" s="30" t="s">
        <v>67</v>
      </c>
      <c r="C107" s="39">
        <v>15120</v>
      </c>
      <c r="D107" s="39">
        <v>40958</v>
      </c>
      <c r="E107" s="39">
        <v>5683</v>
      </c>
      <c r="F107" s="57">
        <f t="shared" si="2"/>
        <v>0.13875189218223546</v>
      </c>
    </row>
    <row r="108" spans="2:6" s="4" customFormat="1" ht="12" customHeight="1" thickBot="1">
      <c r="B108" s="40"/>
      <c r="C108" s="41"/>
      <c r="D108" s="41"/>
      <c r="E108" s="42"/>
      <c r="F108" s="71"/>
    </row>
    <row r="109" spans="2:6" s="4" customFormat="1" ht="26.25" customHeight="1" thickBot="1">
      <c r="B109" s="135" t="s">
        <v>101</v>
      </c>
      <c r="C109" s="135"/>
      <c r="D109" s="135"/>
      <c r="E109" s="135"/>
      <c r="F109" s="135"/>
    </row>
    <row r="110" spans="2:6" s="4" customFormat="1" ht="21" customHeight="1" thickBot="1">
      <c r="B110" s="74" t="s">
        <v>78</v>
      </c>
      <c r="C110" s="75">
        <f>SUM(C113:C128)</f>
        <v>249995127</v>
      </c>
      <c r="D110" s="75">
        <f>SUM(D113:D128)</f>
        <v>400188481</v>
      </c>
      <c r="E110" s="75">
        <f>SUM(E113:E128)</f>
        <v>79912559</v>
      </c>
      <c r="F110" s="76">
        <f>E110/D110</f>
        <v>0.19968730434297532</v>
      </c>
    </row>
    <row r="111" spans="2:6" s="4" customFormat="1" ht="13.5" customHeight="1">
      <c r="B111" s="129" t="s">
        <v>21</v>
      </c>
      <c r="C111" s="131" t="s">
        <v>4</v>
      </c>
      <c r="D111" s="131" t="s">
        <v>5</v>
      </c>
      <c r="E111" s="131" t="s">
        <v>6</v>
      </c>
      <c r="F111" s="133" t="s">
        <v>7</v>
      </c>
    </row>
    <row r="112" spans="2:6" s="4" customFormat="1" ht="3" customHeight="1" thickBot="1">
      <c r="B112" s="130"/>
      <c r="C112" s="132"/>
      <c r="D112" s="132"/>
      <c r="E112" s="132"/>
      <c r="F112" s="134"/>
    </row>
    <row r="113" spans="2:6" s="4" customFormat="1" ht="20.25" customHeight="1" thickBot="1">
      <c r="B113" s="43" t="s">
        <v>28</v>
      </c>
      <c r="C113" s="32">
        <v>97384474</v>
      </c>
      <c r="D113" s="32">
        <v>98294096</v>
      </c>
      <c r="E113" s="32">
        <v>37230840</v>
      </c>
      <c r="F113" s="70">
        <f aca="true" t="shared" si="3" ref="F113:F128">E113/D113</f>
        <v>0.3787698500223248</v>
      </c>
    </row>
    <row r="114" spans="2:6" s="4" customFormat="1" ht="20.25" customHeight="1" thickBot="1">
      <c r="B114" s="43" t="s">
        <v>49</v>
      </c>
      <c r="C114" s="32">
        <v>50836817</v>
      </c>
      <c r="D114" s="32">
        <v>83597926</v>
      </c>
      <c r="E114" s="32">
        <v>5531037</v>
      </c>
      <c r="F114" s="70">
        <f t="shared" si="3"/>
        <v>0.06616237106169356</v>
      </c>
    </row>
    <row r="115" spans="2:6" s="4" customFormat="1" ht="20.25" customHeight="1" thickBot="1">
      <c r="B115" s="43" t="s">
        <v>79</v>
      </c>
      <c r="C115" s="32">
        <v>15736851</v>
      </c>
      <c r="D115" s="32">
        <v>77304419</v>
      </c>
      <c r="E115" s="32">
        <v>12579699</v>
      </c>
      <c r="F115" s="70">
        <f t="shared" si="3"/>
        <v>0.16272936479866695</v>
      </c>
    </row>
    <row r="116" spans="2:6" s="4" customFormat="1" ht="20.25" customHeight="1" thickBot="1">
      <c r="B116" s="43" t="s">
        <v>51</v>
      </c>
      <c r="C116" s="32">
        <v>37886778</v>
      </c>
      <c r="D116" s="32">
        <v>77208577</v>
      </c>
      <c r="E116" s="32">
        <v>11023437</v>
      </c>
      <c r="F116" s="70">
        <f t="shared" si="3"/>
        <v>0.14277477228987137</v>
      </c>
    </row>
    <row r="117" spans="2:6" s="4" customFormat="1" ht="20.25" customHeight="1" thickBot="1">
      <c r="B117" s="43" t="s">
        <v>50</v>
      </c>
      <c r="C117" s="32">
        <v>36863048</v>
      </c>
      <c r="D117" s="32">
        <v>38362992</v>
      </c>
      <c r="E117" s="32">
        <v>3999332</v>
      </c>
      <c r="F117" s="70">
        <f t="shared" si="3"/>
        <v>0.10424974152172489</v>
      </c>
    </row>
    <row r="118" spans="2:6" s="4" customFormat="1" ht="20.25" customHeight="1" thickBot="1">
      <c r="B118" s="43" t="s">
        <v>45</v>
      </c>
      <c r="C118" s="32">
        <v>7010633</v>
      </c>
      <c r="D118" s="32">
        <v>19228297</v>
      </c>
      <c r="E118" s="32">
        <v>9481944</v>
      </c>
      <c r="F118" s="70">
        <f t="shared" si="3"/>
        <v>0.49312448211092225</v>
      </c>
    </row>
    <row r="119" spans="2:6" s="4" customFormat="1" ht="20.25" customHeight="1" thickBot="1">
      <c r="B119" s="43" t="s">
        <v>31</v>
      </c>
      <c r="C119" s="44">
        <v>0</v>
      </c>
      <c r="D119" s="32">
        <v>2349620</v>
      </c>
      <c r="E119" s="44">
        <v>55820</v>
      </c>
      <c r="F119" s="70">
        <f t="shared" si="3"/>
        <v>0.023757033052153115</v>
      </c>
    </row>
    <row r="120" spans="2:6" s="4" customFormat="1" ht="20.25" customHeight="1" thickBot="1">
      <c r="B120" s="43" t="s">
        <v>24</v>
      </c>
      <c r="C120" s="44">
        <v>0</v>
      </c>
      <c r="D120" s="32">
        <v>1726400</v>
      </c>
      <c r="E120" s="44">
        <v>0</v>
      </c>
      <c r="F120" s="70">
        <f t="shared" si="3"/>
        <v>0</v>
      </c>
    </row>
    <row r="121" spans="2:6" s="4" customFormat="1" ht="20.25" customHeight="1" thickBot="1">
      <c r="B121" s="43" t="s">
        <v>35</v>
      </c>
      <c r="C121" s="44">
        <v>0</v>
      </c>
      <c r="D121" s="32">
        <v>492560</v>
      </c>
      <c r="E121" s="44">
        <v>0</v>
      </c>
      <c r="F121" s="70">
        <f t="shared" si="3"/>
        <v>0</v>
      </c>
    </row>
    <row r="122" spans="2:6" s="4" customFormat="1" ht="20.25" customHeight="1" thickBot="1">
      <c r="B122" s="43" t="s">
        <v>36</v>
      </c>
      <c r="C122" s="44">
        <v>0</v>
      </c>
      <c r="D122" s="32">
        <v>489400</v>
      </c>
      <c r="E122" s="44">
        <v>0</v>
      </c>
      <c r="F122" s="70">
        <f t="shared" si="3"/>
        <v>0</v>
      </c>
    </row>
    <row r="123" spans="2:6" s="4" customFormat="1" ht="20.25" customHeight="1" thickBot="1">
      <c r="B123" s="43" t="s">
        <v>47</v>
      </c>
      <c r="C123" s="44">
        <v>0</v>
      </c>
      <c r="D123" s="32">
        <v>325000</v>
      </c>
      <c r="E123" s="44">
        <v>10450</v>
      </c>
      <c r="F123" s="70">
        <f t="shared" si="3"/>
        <v>0.03215384615384615</v>
      </c>
    </row>
    <row r="124" spans="2:6" s="4" customFormat="1" ht="20.25" customHeight="1" thickBot="1">
      <c r="B124" s="43" t="s">
        <v>44</v>
      </c>
      <c r="C124" s="44">
        <v>0</v>
      </c>
      <c r="D124" s="32">
        <v>280000</v>
      </c>
      <c r="E124" s="44">
        <v>0</v>
      </c>
      <c r="F124" s="70">
        <f t="shared" si="3"/>
        <v>0</v>
      </c>
    </row>
    <row r="125" spans="2:6" s="4" customFormat="1" ht="20.25" customHeight="1" thickBot="1">
      <c r="B125" s="43" t="s">
        <v>48</v>
      </c>
      <c r="C125" s="44">
        <v>0</v>
      </c>
      <c r="D125" s="32">
        <v>258500</v>
      </c>
      <c r="E125" s="44">
        <v>0</v>
      </c>
      <c r="F125" s="70">
        <f t="shared" si="3"/>
        <v>0</v>
      </c>
    </row>
    <row r="126" spans="2:6" s="4" customFormat="1" ht="20.25" customHeight="1" thickBot="1">
      <c r="B126" s="43" t="s">
        <v>46</v>
      </c>
      <c r="C126" s="44">
        <v>0</v>
      </c>
      <c r="D126" s="32">
        <v>151000</v>
      </c>
      <c r="E126" s="44">
        <v>0</v>
      </c>
      <c r="F126" s="70">
        <f t="shared" si="3"/>
        <v>0</v>
      </c>
    </row>
    <row r="127" spans="2:6" s="4" customFormat="1" ht="20.25" customHeight="1" thickBot="1">
      <c r="B127" s="43" t="s">
        <v>43</v>
      </c>
      <c r="C127" s="44">
        <v>0</v>
      </c>
      <c r="D127" s="32">
        <v>102500</v>
      </c>
      <c r="E127" s="44">
        <v>0</v>
      </c>
      <c r="F127" s="70">
        <f t="shared" si="3"/>
        <v>0</v>
      </c>
    </row>
    <row r="128" spans="2:6" s="4" customFormat="1" ht="20.25" customHeight="1" thickBot="1">
      <c r="B128" s="43" t="s">
        <v>38</v>
      </c>
      <c r="C128" s="32">
        <v>4276526</v>
      </c>
      <c r="D128" s="32">
        <v>17194</v>
      </c>
      <c r="E128" s="44">
        <v>0</v>
      </c>
      <c r="F128" s="70">
        <f t="shared" si="3"/>
        <v>0</v>
      </c>
    </row>
    <row r="129" spans="2:6" s="47" customFormat="1" ht="9" customHeight="1" thickBot="1">
      <c r="B129" s="45"/>
      <c r="C129" s="46"/>
      <c r="D129" s="46"/>
      <c r="E129" s="46"/>
      <c r="F129" s="72"/>
    </row>
    <row r="130" spans="2:6" s="47" customFormat="1" ht="27.75" customHeight="1" thickBot="1">
      <c r="B130" s="128" t="s">
        <v>102</v>
      </c>
      <c r="C130" s="128"/>
      <c r="D130" s="128"/>
      <c r="E130" s="128"/>
      <c r="F130" s="128"/>
    </row>
    <row r="131" spans="2:6" s="47" customFormat="1" ht="27" customHeight="1" thickBot="1">
      <c r="B131" s="74" t="s">
        <v>80</v>
      </c>
      <c r="C131" s="75">
        <f>SUM(C134:C138)</f>
        <v>249995127</v>
      </c>
      <c r="D131" s="75">
        <f>SUM(D134:D138)</f>
        <v>400188481</v>
      </c>
      <c r="E131" s="75">
        <f>SUM(E134:E138)</f>
        <v>79912558</v>
      </c>
      <c r="F131" s="76">
        <f>E131/D131</f>
        <v>0.1996873018441528</v>
      </c>
    </row>
    <row r="132" spans="2:6" ht="9.75" customHeight="1">
      <c r="B132" s="129" t="s">
        <v>52</v>
      </c>
      <c r="C132" s="131" t="s">
        <v>4</v>
      </c>
      <c r="D132" s="131" t="s">
        <v>5</v>
      </c>
      <c r="E132" s="131" t="s">
        <v>6</v>
      </c>
      <c r="F132" s="133" t="s">
        <v>7</v>
      </c>
    </row>
    <row r="133" spans="2:6" ht="17.25" customHeight="1" thickBot="1">
      <c r="B133" s="130"/>
      <c r="C133" s="132"/>
      <c r="D133" s="132"/>
      <c r="E133" s="132"/>
      <c r="F133" s="134"/>
    </row>
    <row r="134" spans="2:6" s="51" customFormat="1" ht="19.5" customHeight="1" thickBot="1">
      <c r="B134" s="48" t="s">
        <v>53</v>
      </c>
      <c r="C134" s="49">
        <v>73363207</v>
      </c>
      <c r="D134" s="49">
        <v>90496627</v>
      </c>
      <c r="E134" s="49">
        <v>38674335</v>
      </c>
      <c r="F134" s="58">
        <f>E134/D134</f>
        <v>0.42735664612118635</v>
      </c>
    </row>
    <row r="135" spans="2:6" s="51" customFormat="1" ht="19.5" customHeight="1" thickBot="1">
      <c r="B135" s="48" t="s">
        <v>56</v>
      </c>
      <c r="C135" s="49">
        <v>0</v>
      </c>
      <c r="D135" s="49">
        <v>603364</v>
      </c>
      <c r="E135" s="49">
        <v>291611</v>
      </c>
      <c r="F135" s="58">
        <f>E135/D135</f>
        <v>0.4833085832101352</v>
      </c>
    </row>
    <row r="136" spans="2:6" s="51" customFormat="1" ht="19.5" customHeight="1" thickBot="1">
      <c r="B136" s="48" t="s">
        <v>81</v>
      </c>
      <c r="C136" s="49">
        <v>79518206</v>
      </c>
      <c r="D136" s="49">
        <v>249585319</v>
      </c>
      <c r="E136" s="49">
        <v>30581451</v>
      </c>
      <c r="F136" s="58">
        <f>E136/D136</f>
        <v>0.12252904586908014</v>
      </c>
    </row>
    <row r="137" spans="2:6" s="51" customFormat="1" ht="19.5" customHeight="1" thickBot="1">
      <c r="B137" s="48" t="s">
        <v>54</v>
      </c>
      <c r="C137" s="50">
        <v>0</v>
      </c>
      <c r="D137" s="49">
        <v>1141089</v>
      </c>
      <c r="E137" s="49">
        <v>213078</v>
      </c>
      <c r="F137" s="58">
        <f>E137/D137</f>
        <v>0.18673214797443494</v>
      </c>
    </row>
    <row r="138" spans="2:6" s="51" customFormat="1" ht="19.5" customHeight="1" thickBot="1">
      <c r="B138" s="48" t="s">
        <v>55</v>
      </c>
      <c r="C138" s="49">
        <v>97113714</v>
      </c>
      <c r="D138" s="49">
        <v>58362082</v>
      </c>
      <c r="E138" s="49">
        <v>10152083</v>
      </c>
      <c r="F138" s="58">
        <f>E138/D138</f>
        <v>0.17394998005725704</v>
      </c>
    </row>
    <row r="139" spans="2:6" s="51" customFormat="1" ht="11.25" customHeight="1" thickBot="1">
      <c r="B139" s="52"/>
      <c r="C139" s="53"/>
      <c r="D139" s="54"/>
      <c r="E139" s="53"/>
      <c r="F139" s="73"/>
    </row>
    <row r="140" spans="2:6" ht="27" customHeight="1" thickBot="1">
      <c r="B140" s="128" t="s">
        <v>103</v>
      </c>
      <c r="C140" s="128"/>
      <c r="D140" s="128"/>
      <c r="E140" s="128"/>
      <c r="F140" s="128"/>
    </row>
    <row r="141" spans="2:6" ht="23.25" customHeight="1" thickBot="1">
      <c r="B141" s="74" t="s">
        <v>3</v>
      </c>
      <c r="C141" s="75">
        <f>SUM(C144:C156)</f>
        <v>249995127</v>
      </c>
      <c r="D141" s="75">
        <f>SUM(D144:D156)</f>
        <v>400188481</v>
      </c>
      <c r="E141" s="75">
        <f>SUM(E144:E156)</f>
        <v>79912558</v>
      </c>
      <c r="F141" s="76">
        <f>E141/D141</f>
        <v>0.1996873018441528</v>
      </c>
    </row>
    <row r="142" spans="2:6" ht="9.75" customHeight="1">
      <c r="B142" s="129" t="s">
        <v>57</v>
      </c>
      <c r="C142" s="131" t="s">
        <v>4</v>
      </c>
      <c r="D142" s="131" t="s">
        <v>5</v>
      </c>
      <c r="E142" s="131" t="s">
        <v>6</v>
      </c>
      <c r="F142" s="133" t="s">
        <v>7</v>
      </c>
    </row>
    <row r="143" spans="2:6" ht="10.5" customHeight="1" thickBot="1">
      <c r="B143" s="130"/>
      <c r="C143" s="132"/>
      <c r="D143" s="132"/>
      <c r="E143" s="132"/>
      <c r="F143" s="134"/>
    </row>
    <row r="144" spans="2:6" ht="13.5" thickBot="1">
      <c r="B144" s="30" t="s">
        <v>73</v>
      </c>
      <c r="C144" s="32">
        <v>60847862</v>
      </c>
      <c r="D144" s="32">
        <v>152807110</v>
      </c>
      <c r="E144" s="32">
        <v>10875185</v>
      </c>
      <c r="F144" s="70">
        <f>E144/D144</f>
        <v>0.07116936509040711</v>
      </c>
    </row>
    <row r="145" spans="2:6" ht="13.5" thickBot="1">
      <c r="B145" s="30" t="s">
        <v>75</v>
      </c>
      <c r="C145" s="32">
        <v>81793352</v>
      </c>
      <c r="D145" s="32">
        <v>76917317</v>
      </c>
      <c r="E145" s="32">
        <v>23086932</v>
      </c>
      <c r="F145" s="70">
        <f aca="true" t="shared" si="4" ref="F145:F156">E145/D145</f>
        <v>0.3001525911258709</v>
      </c>
    </row>
    <row r="146" spans="2:6" ht="13.5" thickBot="1">
      <c r="B146" s="30" t="s">
        <v>68</v>
      </c>
      <c r="C146" s="32">
        <v>58629451</v>
      </c>
      <c r="D146" s="32">
        <v>67384189</v>
      </c>
      <c r="E146" s="32">
        <v>22485579</v>
      </c>
      <c r="F146" s="70">
        <f t="shared" si="4"/>
        <v>0.3336922107944343</v>
      </c>
    </row>
    <row r="147" spans="2:6" ht="13.5" thickBot="1">
      <c r="B147" s="30" t="s">
        <v>71</v>
      </c>
      <c r="C147" s="32">
        <v>14397747</v>
      </c>
      <c r="D147" s="32">
        <v>45793199</v>
      </c>
      <c r="E147" s="32">
        <v>5440706</v>
      </c>
      <c r="F147" s="70">
        <f t="shared" si="4"/>
        <v>0.11881034998231943</v>
      </c>
    </row>
    <row r="148" spans="2:6" ht="13.5" thickBot="1">
      <c r="B148" s="30" t="s">
        <v>63</v>
      </c>
      <c r="C148" s="32">
        <v>6510633</v>
      </c>
      <c r="D148" s="32">
        <v>31416039</v>
      </c>
      <c r="E148" s="32">
        <v>9469542</v>
      </c>
      <c r="F148" s="70">
        <f t="shared" si="4"/>
        <v>0.30142380457319906</v>
      </c>
    </row>
    <row r="149" spans="2:6" ht="13.5" thickBot="1">
      <c r="B149" s="30" t="s">
        <v>65</v>
      </c>
      <c r="C149" s="32">
        <v>1843393</v>
      </c>
      <c r="D149" s="32">
        <v>12869995</v>
      </c>
      <c r="E149" s="32">
        <v>4529404</v>
      </c>
      <c r="F149" s="70">
        <f t="shared" si="4"/>
        <v>0.3519351794619967</v>
      </c>
    </row>
    <row r="150" spans="2:6" ht="13.5" thickBot="1">
      <c r="B150" s="30" t="s">
        <v>58</v>
      </c>
      <c r="C150" s="32">
        <v>25582165</v>
      </c>
      <c r="D150" s="32">
        <v>6814040</v>
      </c>
      <c r="E150" s="32">
        <v>1608917</v>
      </c>
      <c r="F150" s="70">
        <f t="shared" si="4"/>
        <v>0.23611792710345111</v>
      </c>
    </row>
    <row r="151" spans="2:6" ht="13.5" thickBot="1">
      <c r="B151" s="30" t="s">
        <v>76</v>
      </c>
      <c r="C151" s="44">
        <v>0</v>
      </c>
      <c r="D151" s="32">
        <v>2471565</v>
      </c>
      <c r="E151" s="32">
        <v>1433860</v>
      </c>
      <c r="F151" s="70">
        <f t="shared" si="4"/>
        <v>0.5801425412643406</v>
      </c>
    </row>
    <row r="152" spans="2:6" ht="13.5" thickBot="1">
      <c r="B152" s="30" t="s">
        <v>70</v>
      </c>
      <c r="C152" s="32">
        <v>190524</v>
      </c>
      <c r="D152" s="32">
        <v>1752163</v>
      </c>
      <c r="E152" s="32">
        <v>216117</v>
      </c>
      <c r="F152" s="70">
        <f t="shared" si="4"/>
        <v>0.12334297665228634</v>
      </c>
    </row>
    <row r="153" spans="2:6" ht="13.5" thickBot="1">
      <c r="B153" s="30" t="s">
        <v>60</v>
      </c>
      <c r="C153" s="44">
        <v>0</v>
      </c>
      <c r="D153" s="32">
        <v>1141089</v>
      </c>
      <c r="E153" s="32">
        <v>213078</v>
      </c>
      <c r="F153" s="70">
        <f t="shared" si="4"/>
        <v>0.18673214797443494</v>
      </c>
    </row>
    <row r="154" spans="2:6" ht="13.5" thickBot="1">
      <c r="B154" s="30" t="s">
        <v>62</v>
      </c>
      <c r="C154" s="44">
        <v>0</v>
      </c>
      <c r="D154" s="32">
        <v>519275</v>
      </c>
      <c r="E154" s="32">
        <v>497841</v>
      </c>
      <c r="F154" s="70">
        <f t="shared" si="4"/>
        <v>0.9587232198738626</v>
      </c>
    </row>
    <row r="155" spans="2:6" ht="13.5" thickBot="1">
      <c r="B155" s="30" t="s">
        <v>64</v>
      </c>
      <c r="C155" s="32">
        <v>200000</v>
      </c>
      <c r="D155" s="32">
        <v>200000</v>
      </c>
      <c r="E155" s="32">
        <v>55397</v>
      </c>
      <c r="F155" s="70">
        <f t="shared" si="4"/>
        <v>0.276985</v>
      </c>
    </row>
    <row r="156" spans="2:6" ht="13.5" thickBot="1">
      <c r="B156" s="30" t="s">
        <v>59</v>
      </c>
      <c r="C156" s="44">
        <v>0</v>
      </c>
      <c r="D156" s="32">
        <v>102500</v>
      </c>
      <c r="E156" s="44">
        <v>0</v>
      </c>
      <c r="F156" s="70">
        <f t="shared" si="4"/>
        <v>0</v>
      </c>
    </row>
    <row r="157" spans="2:6" ht="36" customHeight="1" thickBot="1">
      <c r="B157" s="96"/>
      <c r="C157" s="97"/>
      <c r="D157" s="98"/>
      <c r="E157" s="97"/>
      <c r="F157" s="99"/>
    </row>
    <row r="158" spans="2:6" ht="32.25" customHeight="1" thickBot="1">
      <c r="B158" s="116" t="s">
        <v>96</v>
      </c>
      <c r="C158" s="117"/>
      <c r="D158" s="118"/>
      <c r="E158" s="97"/>
      <c r="F158" s="99"/>
    </row>
    <row r="159" spans="2:6" ht="17.25" customHeight="1" thickBot="1">
      <c r="B159" s="110" t="s">
        <v>87</v>
      </c>
      <c r="C159" s="111"/>
      <c r="D159" s="112"/>
      <c r="E159" s="1"/>
      <c r="F159" s="1"/>
    </row>
    <row r="160" spans="2:4" ht="20.25" customHeight="1" thickBot="1">
      <c r="B160" s="101" t="s">
        <v>3</v>
      </c>
      <c r="C160" s="102">
        <v>400188481</v>
      </c>
      <c r="D160" s="102">
        <v>79912559</v>
      </c>
    </row>
    <row r="161" spans="2:4" ht="9.75">
      <c r="B161" s="122" t="s">
        <v>88</v>
      </c>
      <c r="C161" s="124" t="s">
        <v>5</v>
      </c>
      <c r="D161" s="126" t="s">
        <v>6</v>
      </c>
    </row>
    <row r="162" spans="2:4" ht="10.5" thickBot="1">
      <c r="B162" s="123"/>
      <c r="C162" s="125"/>
      <c r="D162" s="127"/>
    </row>
    <row r="163" spans="2:4" ht="15.75" customHeight="1" thickBot="1">
      <c r="B163" s="100" t="s">
        <v>89</v>
      </c>
      <c r="C163" s="113"/>
      <c r="D163" s="103">
        <v>356083</v>
      </c>
    </row>
    <row r="164" spans="2:4" ht="15.75" customHeight="1" thickBot="1">
      <c r="B164" s="100" t="s">
        <v>90</v>
      </c>
      <c r="C164" s="114"/>
      <c r="D164" s="104">
        <v>7281272</v>
      </c>
    </row>
    <row r="165" spans="2:4" ht="15.75" customHeight="1" thickBot="1">
      <c r="B165" s="100" t="s">
        <v>91</v>
      </c>
      <c r="C165" s="114"/>
      <c r="D165" s="104">
        <v>16028143</v>
      </c>
    </row>
    <row r="166" spans="2:4" ht="15.75" customHeight="1" thickBot="1">
      <c r="B166" s="100" t="s">
        <v>92</v>
      </c>
      <c r="C166" s="114"/>
      <c r="D166" s="104">
        <v>5182448</v>
      </c>
    </row>
    <row r="167" spans="2:4" ht="15.75" customHeight="1" thickBot="1">
      <c r="B167" s="100" t="s">
        <v>93</v>
      </c>
      <c r="C167" s="114"/>
      <c r="D167" s="104">
        <v>4962951</v>
      </c>
    </row>
    <row r="168" spans="2:4" ht="15.75" customHeight="1" thickBot="1">
      <c r="B168" s="100" t="s">
        <v>94</v>
      </c>
      <c r="C168" s="114"/>
      <c r="D168" s="104">
        <v>28320382</v>
      </c>
    </row>
    <row r="169" spans="2:4" ht="15.75" customHeight="1" thickBot="1">
      <c r="B169" s="100" t="s">
        <v>95</v>
      </c>
      <c r="C169" s="115"/>
      <c r="D169" s="104">
        <v>17781280</v>
      </c>
    </row>
    <row r="170" spans="3:6" ht="9.75">
      <c r="C170" s="1"/>
      <c r="D170" s="1"/>
      <c r="E170" s="1"/>
      <c r="F170" s="1"/>
    </row>
    <row r="174" spans="3:6" ht="9.75">
      <c r="C174" s="1"/>
      <c r="D174" s="1"/>
      <c r="E174" s="1"/>
      <c r="F174" s="1"/>
    </row>
    <row r="177" ht="10.5" thickBot="1"/>
    <row r="178" spans="2:4" ht="34.5" customHeight="1" thickBot="1">
      <c r="B178" s="116" t="s">
        <v>96</v>
      </c>
      <c r="C178" s="117"/>
      <c r="D178" s="118"/>
    </row>
    <row r="179" spans="2:4" ht="21" customHeight="1" thickBot="1">
      <c r="B179" s="119" t="s">
        <v>97</v>
      </c>
      <c r="C179" s="120"/>
      <c r="D179" s="121"/>
    </row>
    <row r="180" spans="2:4" ht="23.25" customHeight="1" thickBot="1">
      <c r="B180" s="101" t="s">
        <v>3</v>
      </c>
      <c r="C180" s="102">
        <v>1798006735</v>
      </c>
      <c r="D180" s="102">
        <f>SUM(D183:D189)</f>
        <v>993546196</v>
      </c>
    </row>
    <row r="181" spans="2:4" ht="9.75">
      <c r="B181" s="122" t="s">
        <v>88</v>
      </c>
      <c r="C181" s="124" t="s">
        <v>5</v>
      </c>
      <c r="D181" s="126" t="s">
        <v>6</v>
      </c>
    </row>
    <row r="182" spans="2:4" ht="10.5" thickBot="1">
      <c r="B182" s="123"/>
      <c r="C182" s="125"/>
      <c r="D182" s="127"/>
    </row>
    <row r="183" spans="2:4" ht="19.5" customHeight="1" thickBot="1">
      <c r="B183" s="100" t="s">
        <v>89</v>
      </c>
      <c r="C183" s="113"/>
      <c r="D183" s="103">
        <v>128862400</v>
      </c>
    </row>
    <row r="184" spans="2:4" ht="19.5" customHeight="1" thickBot="1">
      <c r="B184" s="100" t="s">
        <v>90</v>
      </c>
      <c r="C184" s="114"/>
      <c r="D184" s="104">
        <v>124785570</v>
      </c>
    </row>
    <row r="185" spans="2:4" ht="19.5" customHeight="1" thickBot="1">
      <c r="B185" s="100" t="s">
        <v>91</v>
      </c>
      <c r="C185" s="114"/>
      <c r="D185" s="104">
        <v>134007378</v>
      </c>
    </row>
    <row r="186" spans="2:4" ht="19.5" customHeight="1" thickBot="1">
      <c r="B186" s="100" t="s">
        <v>92</v>
      </c>
      <c r="C186" s="114"/>
      <c r="D186" s="104">
        <v>128676716</v>
      </c>
    </row>
    <row r="187" spans="2:4" ht="19.5" customHeight="1" thickBot="1">
      <c r="B187" s="100" t="s">
        <v>93</v>
      </c>
      <c r="C187" s="114"/>
      <c r="D187" s="104">
        <v>156387984</v>
      </c>
    </row>
    <row r="188" spans="2:4" ht="19.5" customHeight="1" thickBot="1">
      <c r="B188" s="100" t="s">
        <v>94</v>
      </c>
      <c r="C188" s="114"/>
      <c r="D188" s="104">
        <v>167199080</v>
      </c>
    </row>
    <row r="189" spans="2:4" ht="19.5" customHeight="1" thickBot="1">
      <c r="B189" s="100" t="s">
        <v>95</v>
      </c>
      <c r="C189" s="115"/>
      <c r="D189" s="104">
        <v>153627068</v>
      </c>
    </row>
    <row r="192" ht="12">
      <c r="B192" s="109" t="s">
        <v>85</v>
      </c>
    </row>
    <row r="205" spans="1:6" ht="12.75">
      <c r="A205" s="108"/>
      <c r="C205" s="108"/>
      <c r="D205" s="108"/>
      <c r="E205" s="108"/>
      <c r="F205" s="108"/>
    </row>
  </sheetData>
  <sheetProtection/>
  <mergeCells count="59">
    <mergeCell ref="B1:F1"/>
    <mergeCell ref="B2:F2"/>
    <mergeCell ref="B3:F3"/>
    <mergeCell ref="B5:F5"/>
    <mergeCell ref="B6:B7"/>
    <mergeCell ref="B15:B16"/>
    <mergeCell ref="C15:C16"/>
    <mergeCell ref="D15:D16"/>
    <mergeCell ref="E15:E16"/>
    <mergeCell ref="F15:F16"/>
    <mergeCell ref="B23:F23"/>
    <mergeCell ref="B36:F36"/>
    <mergeCell ref="B39:B40"/>
    <mergeCell ref="C39:C40"/>
    <mergeCell ref="D39:D40"/>
    <mergeCell ref="E39:E40"/>
    <mergeCell ref="F39:F40"/>
    <mergeCell ref="B74:F74"/>
    <mergeCell ref="B76:B77"/>
    <mergeCell ref="C76:C77"/>
    <mergeCell ref="D76:D77"/>
    <mergeCell ref="E76:E77"/>
    <mergeCell ref="F76:F77"/>
    <mergeCell ref="B83:F83"/>
    <mergeCell ref="B85:B86"/>
    <mergeCell ref="C85:C86"/>
    <mergeCell ref="D85:D86"/>
    <mergeCell ref="E85:E86"/>
    <mergeCell ref="F85:F86"/>
    <mergeCell ref="B109:F109"/>
    <mergeCell ref="B111:B112"/>
    <mergeCell ref="C111:C112"/>
    <mergeCell ref="D111:D112"/>
    <mergeCell ref="E111:E112"/>
    <mergeCell ref="F111:F112"/>
    <mergeCell ref="B130:F130"/>
    <mergeCell ref="B132:B133"/>
    <mergeCell ref="C132:C133"/>
    <mergeCell ref="D132:D133"/>
    <mergeCell ref="E132:E133"/>
    <mergeCell ref="F132:F133"/>
    <mergeCell ref="C183:C189"/>
    <mergeCell ref="B161:B162"/>
    <mergeCell ref="C161:C162"/>
    <mergeCell ref="D161:D162"/>
    <mergeCell ref="B140:F140"/>
    <mergeCell ref="B142:B143"/>
    <mergeCell ref="C142:C143"/>
    <mergeCell ref="D142:D143"/>
    <mergeCell ref="E142:E143"/>
    <mergeCell ref="F142:F143"/>
    <mergeCell ref="B159:D159"/>
    <mergeCell ref="C163:C169"/>
    <mergeCell ref="B158:D158"/>
    <mergeCell ref="B178:D178"/>
    <mergeCell ref="B179:D179"/>
    <mergeCell ref="B181:B182"/>
    <mergeCell ref="C181:C182"/>
    <mergeCell ref="D181:D18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Haninna Romero Sanchez</cp:lastModifiedBy>
  <dcterms:created xsi:type="dcterms:W3CDTF">2019-08-01T14:18:15Z</dcterms:created>
  <dcterms:modified xsi:type="dcterms:W3CDTF">2019-08-01T21:43:18Z</dcterms:modified>
  <cp:category/>
  <cp:version/>
  <cp:contentType/>
  <cp:contentStatus/>
</cp:coreProperties>
</file>