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<sst xmlns="http://schemas.openxmlformats.org/spreadsheetml/2006/main" count="204" uniqueCount="105">
  <si>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</si>
  <si>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</si>
  <si>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</si>
  <si>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</si>
  <si>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</si>
  <si>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</si>
  <si>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</si>
  <si>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</si>
  <si>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</si>
  <si>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</si>
  <si>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</si>
  <si>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</si>
  <si>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</si>
  <si>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</si>
  <si>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</si>
  <si>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</si>
  <si>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</si>
  <si>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</si>
  <si>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</si>
  <si>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</si>
  <si>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</si>
  <si>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</si>
  <si>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</si>
  <si>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</si>
  <si>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</si>
  <si>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</si>
  <si>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</si>
  <si>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Pliego 445: GOBIERNO REGIONAL CAJAMARCA</t>
  </si>
  <si>
    <t>3: RECURSOS POR OPERACIONES OFICIALES DE CREDITO</t>
  </si>
  <si>
    <t>EJECUCIÓN TOTAL POR FUENTES DE FINANCIAMIENTO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</si>
  <si>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</si>
  <si>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</si>
  <si>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</si>
  <si>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</si>
  <si>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</si>
  <si>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</si>
  <si>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</si>
  <si>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</si>
  <si>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</si>
  <si>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</si>
  <si>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</si>
  <si>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</si>
  <si>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</si>
  <si>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</si>
  <si>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</si>
  <si>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</si>
  <si>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</si>
  <si>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Saldo</t>
  </si>
  <si>
    <t>Devengado</t>
  </si>
  <si>
    <t xml:space="preserve"> </t>
  </si>
  <si>
    <t xml:space="preserve"> EJECUCIÓN PRESUPUESTAL ENERO -JULIO 2021</t>
  </si>
  <si>
    <t>001. REGION CAJAMARCA-SEDE CENTRAL</t>
  </si>
  <si>
    <t>002. REGION CAJAMARCA-CHOTA</t>
  </si>
  <si>
    <t>003. REGION CAJAMARCA-CUTERVO</t>
  </si>
  <si>
    <t>004. REGION CAJAMARCA-JAEN</t>
  </si>
  <si>
    <t>005. REGION CAJAMARCA - PROGRAMAS REGIONALES - PRO REGION</t>
  </si>
  <si>
    <t>100. REGION CAJAMARCA-AGRICULTURA</t>
  </si>
  <si>
    <t>200. REGION CAJAMARCA-TRANSPORTES</t>
  </si>
  <si>
    <t>300. REGION CAJAMARCA-EDUCACION CAJAMARCA</t>
  </si>
  <si>
    <t>301. REGION CAJAMARCA-EDUCACION CHOTA</t>
  </si>
  <si>
    <t>302. REGION CAJAMARCA-EDUCACION CUTERVO</t>
  </si>
  <si>
    <t>303. REGION CAJAMARCA-EDUCACION JAEN</t>
  </si>
  <si>
    <t>304. REGION CAJAMARCA - EDUCACION SAN IGNACIO</t>
  </si>
  <si>
    <t>305. GOB.REG. DE CAJAMARCA- EDUCACION UGEL SANTA CRUZ</t>
  </si>
  <si>
    <t>306. GOB.REG. DE CAJAMARCA- EDUCACION UGEL CAJABAMBA</t>
  </si>
  <si>
    <t>307. GOB.REG. DE CAJAMARCA- EDUCACION UGEL BAMBAMARCA</t>
  </si>
  <si>
    <t>308. GOB.REG. CAJAMARCA - EDUCACION UGEL CELENDIN</t>
  </si>
  <si>
    <t>309. GOB. REG. CAJAMARCA - EDUCACION UGEL CAJAMARCA</t>
  </si>
  <si>
    <t>310. GOB. REG. CAJAMARCA -  EDUCACION UGEL SAN MARCOS</t>
  </si>
  <si>
    <t>311. GOB. REG. CAJAMARCA - EDUCACION UGEL CONTUMAZA</t>
  </si>
  <si>
    <t>312. GOB. REG. CAJAMARCA - EDUCACION UGEL SAN MIGUEL</t>
  </si>
  <si>
    <t>313. GOB. REG. CAJAMARCA - EDUCACION UGEL SAN PABLO</t>
  </si>
  <si>
    <t>400. REGION CAJAMARCA-SALUD CAJAMARCA</t>
  </si>
  <si>
    <t>401. REGION CAJAMARCA-SALUD CHOTA</t>
  </si>
  <si>
    <t>402. REGION CAJAMARCA-SALUD CUTERVO</t>
  </si>
  <si>
    <t>403. REGION CAJAMARCA-SALUD JAEN</t>
  </si>
  <si>
    <t>404. REGION CAJAMARCA-HOSPITAL CAJAMARCA</t>
  </si>
  <si>
    <t>405. REGION CAJAMARCA-HOSPITAL GENERAL DE JAEN</t>
  </si>
  <si>
    <t>406. GOB. REG. CAJAMARCA - HOSPITAL JOSE H. SOTO CADENILLAS- CHOTA</t>
  </si>
  <si>
    <t>407. GOB. REG. CAJAMARCA - SALUD SAN IGNACIO</t>
  </si>
  <si>
    <t>408. GOB. REG. CAJAMARCA - SALUD HUALGAYOC - BAMBAMARCA</t>
  </si>
  <si>
    <t>409. GOB. REG. CAJAMARCA - SALUD SANTA CRUZ</t>
  </si>
  <si>
    <t>410. GOB. REG. DPTO. CAJAMARCA-SALUD CAJAMARCA- CAJAMARCA</t>
  </si>
  <si>
    <t>03. PLANEAMIENTO, GESTION Y RESERVA DE CONTINGENCIA</t>
  </si>
  <si>
    <t>05. ORDEN PUBLICO Y SEGURIDAD</t>
  </si>
  <si>
    <t>07. TRABAJO</t>
  </si>
  <si>
    <t>08. COMERCIO</t>
  </si>
  <si>
    <t>09. TURISMO</t>
  </si>
  <si>
    <t>10. AGROPECUARIA</t>
  </si>
  <si>
    <t>11. PESCA</t>
  </si>
  <si>
    <t>12. ENERGIA</t>
  </si>
  <si>
    <t>13. MINERIA</t>
  </si>
  <si>
    <t>14. INDUSTRIA</t>
  </si>
  <si>
    <t>15. TRANSPORTE</t>
  </si>
  <si>
    <t>16. COMUNICACIONES</t>
  </si>
  <si>
    <t>17. AMBIENTE</t>
  </si>
  <si>
    <t>18. SANEAMIENTO</t>
  </si>
  <si>
    <t>19. VIVIENDA Y DESARROLLO URBANO</t>
  </si>
  <si>
    <t>20. SALUD</t>
  </si>
  <si>
    <t>21. CULTURA Y DEPORTE</t>
  </si>
  <si>
    <t>22. EDUCACION</t>
  </si>
  <si>
    <t>23. PROTECCION SOCIAL</t>
  </si>
  <si>
    <t>24. PREVISION SOCIAL</t>
  </si>
  <si>
    <t>25. DEUDA PUBLICA</t>
  </si>
  <si>
    <t>FUENTE: SIAF - MODULO PRESUPUESTAL PLIEGO, FECHA DE CONSULTA (15.07.2021)</t>
  </si>
</sst>
</file>

<file path=xl/styles.xml><?xml version="1.0" encoding="utf-8"?>
<styleSheet xmlns="http://schemas.openxmlformats.org/spreadsheetml/2006/main">
  <numFmts count="2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[$-280A]dddd\,\ dd&quot; de &quot;mmmm&quot; de &quot;yyyy"/>
    <numFmt numFmtId="179" formatCode="[$-280A]hh:mm:ss\ AM/PM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7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sz val="8"/>
      <color indexed="8"/>
      <name val="Arial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b/>
      <sz val="8"/>
      <color indexed="8"/>
      <name val="Arial"/>
      <family val="2"/>
    </font>
    <font>
      <b/>
      <sz val="16"/>
      <color indexed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>
        <color indexed="63"/>
      </top>
      <bottom/>
    </border>
    <border>
      <left style="dotted"/>
      <right style="dotted"/>
      <top style="dotted"/>
      <bottom style="dotted"/>
    </border>
    <border>
      <left style="medium">
        <color rgb="FFDDDDDD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DDDDDD"/>
      </right>
      <top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right" vertical="center"/>
    </xf>
    <xf numFmtId="0" fontId="63" fillId="33" borderId="10" xfId="0" applyFont="1" applyFill="1" applyBorder="1" applyAlignment="1">
      <alignment/>
    </xf>
    <xf numFmtId="0" fontId="64" fillId="33" borderId="0" xfId="0" applyFont="1" applyFill="1" applyAlignment="1">
      <alignment vertical="center"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left" vertical="center" wrapText="1" indent="3" readingOrder="1"/>
    </xf>
    <xf numFmtId="0" fontId="64" fillId="34" borderId="0" xfId="0" applyFont="1" applyFill="1" applyBorder="1" applyAlignment="1">
      <alignment horizontal="right" vertical="center" wrapText="1"/>
    </xf>
    <xf numFmtId="3" fontId="64" fillId="34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67" fillId="33" borderId="0" xfId="0" applyFont="1" applyFill="1" applyAlignment="1">
      <alignment horizontal="right" vertical="center"/>
    </xf>
    <xf numFmtId="3" fontId="64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 horizontal="center" vertical="center"/>
    </xf>
    <xf numFmtId="9" fontId="65" fillId="34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/>
    </xf>
    <xf numFmtId="3" fontId="7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3" fillId="33" borderId="0" xfId="0" applyFont="1" applyFill="1" applyBorder="1" applyAlignment="1">
      <alignment/>
    </xf>
    <xf numFmtId="0" fontId="71" fillId="34" borderId="11" xfId="19" applyFont="1" applyFill="1" applyBorder="1" applyAlignment="1">
      <alignment vertical="center" wrapText="1"/>
    </xf>
    <xf numFmtId="3" fontId="71" fillId="34" borderId="0" xfId="19" applyNumberFormat="1" applyFont="1" applyFill="1" applyBorder="1" applyAlignment="1">
      <alignment horizontal="right" vertical="center"/>
    </xf>
    <xf numFmtId="9" fontId="71" fillId="34" borderId="10" xfId="19" applyNumberFormat="1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left" vertical="center" wrapText="1"/>
    </xf>
    <xf numFmtId="3" fontId="72" fillId="35" borderId="12" xfId="0" applyNumberFormat="1" applyFont="1" applyFill="1" applyBorder="1" applyAlignment="1">
      <alignment horizontal="right" vertical="center"/>
    </xf>
    <xf numFmtId="9" fontId="72" fillId="35" borderId="12" xfId="0" applyNumberFormat="1" applyFont="1" applyFill="1" applyBorder="1" applyAlignment="1">
      <alignment horizontal="center" vertical="center"/>
    </xf>
    <xf numFmtId="0" fontId="64" fillId="0" borderId="12" xfId="19" applyFont="1" applyFill="1" applyBorder="1" applyAlignment="1">
      <alignment horizontal="left" vertical="center" wrapText="1" indent="1"/>
    </xf>
    <xf numFmtId="3" fontId="64" fillId="0" borderId="12" xfId="19" applyNumberFormat="1" applyFont="1" applyFill="1" applyBorder="1" applyAlignment="1">
      <alignment horizontal="right" vertical="center" wrapText="1" readingOrder="1"/>
    </xf>
    <xf numFmtId="9" fontId="64" fillId="0" borderId="12" xfId="19" applyNumberFormat="1" applyFont="1" applyFill="1" applyBorder="1" applyAlignment="1">
      <alignment horizontal="center" vertical="center" wrapText="1"/>
    </xf>
    <xf numFmtId="0" fontId="62" fillId="36" borderId="12" xfId="19" applyFont="1" applyFill="1" applyBorder="1" applyAlignment="1">
      <alignment horizontal="center" vertical="center"/>
    </xf>
    <xf numFmtId="3" fontId="0" fillId="0" borderId="12" xfId="19" applyNumberFormat="1" applyFont="1" applyFill="1" applyBorder="1" applyAlignment="1">
      <alignment horizontal="right" vertical="center"/>
    </xf>
    <xf numFmtId="9" fontId="62" fillId="0" borderId="12" xfId="19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 wrapText="1" readingOrder="1"/>
    </xf>
    <xf numFmtId="0" fontId="50" fillId="35" borderId="12" xfId="0" applyFont="1" applyFill="1" applyBorder="1" applyAlignment="1">
      <alignment horizontal="center" vertical="center" wrapText="1"/>
    </xf>
    <xf numFmtId="0" fontId="64" fillId="0" borderId="12" xfId="19" applyFont="1" applyFill="1" applyBorder="1" applyAlignment="1">
      <alignment horizontal="left" vertical="center" wrapText="1" indent="1" readingOrder="1"/>
    </xf>
    <xf numFmtId="3" fontId="64" fillId="0" borderId="12" xfId="19" applyNumberFormat="1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center" vertical="center"/>
    </xf>
    <xf numFmtId="0" fontId="33" fillId="37" borderId="12" xfId="0" applyFont="1" applyFill="1" applyBorder="1" applyAlignment="1">
      <alignment horizontal="center" vertical="center" wrapText="1" readingOrder="1"/>
    </xf>
    <xf numFmtId="0" fontId="33" fillId="37" borderId="12" xfId="0" applyFont="1" applyFill="1" applyBorder="1" applyAlignment="1">
      <alignment horizontal="center" vertical="center" wrapText="1"/>
    </xf>
    <xf numFmtId="0" fontId="71" fillId="12" borderId="12" xfId="19" applyFont="1" applyFill="1" applyBorder="1" applyAlignment="1">
      <alignment horizontal="left" vertical="center" wrapText="1" indent="2" readingOrder="1"/>
    </xf>
    <xf numFmtId="3" fontId="71" fillId="12" borderId="12" xfId="19" applyNumberFormat="1" applyFont="1" applyFill="1" applyBorder="1" applyAlignment="1">
      <alignment horizontal="right" vertical="center" wrapText="1" readingOrder="1"/>
    </xf>
    <xf numFmtId="9" fontId="71" fillId="12" borderId="12" xfId="19" applyNumberFormat="1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left" vertical="center" wrapText="1" indent="3" readingOrder="1"/>
    </xf>
    <xf numFmtId="9" fontId="65" fillId="34" borderId="12" xfId="0" applyNumberFormat="1" applyFont="1" applyFill="1" applyBorder="1" applyAlignment="1">
      <alignment horizontal="center" vertical="center" wrapText="1"/>
    </xf>
    <xf numFmtId="3" fontId="71" fillId="12" borderId="12" xfId="19" applyNumberFormat="1" applyFont="1" applyFill="1" applyBorder="1" applyAlignment="1">
      <alignment horizontal="right" vertical="center" wrapText="1"/>
    </xf>
    <xf numFmtId="0" fontId="33" fillId="37" borderId="12" xfId="0" applyFont="1" applyFill="1" applyBorder="1" applyAlignment="1">
      <alignment horizontal="left" vertical="center" indent="2"/>
    </xf>
    <xf numFmtId="3" fontId="33" fillId="37" borderId="12" xfId="0" applyNumberFormat="1" applyFont="1" applyFill="1" applyBorder="1" applyAlignment="1">
      <alignment horizontal="right" vertical="center"/>
    </xf>
    <xf numFmtId="9" fontId="33" fillId="37" borderId="12" xfId="0" applyNumberFormat="1" applyFont="1" applyFill="1" applyBorder="1" applyAlignment="1">
      <alignment horizontal="center" vertical="center"/>
    </xf>
    <xf numFmtId="0" fontId="71" fillId="12" borderId="12" xfId="19" applyFont="1" applyFill="1" applyBorder="1" applyAlignment="1">
      <alignment horizontal="center" vertical="center" wrapText="1" readingOrder="1"/>
    </xf>
    <xf numFmtId="9" fontId="64" fillId="33" borderId="12" xfId="0" applyNumberFormat="1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left" indent="6"/>
    </xf>
    <xf numFmtId="3" fontId="64" fillId="33" borderId="0" xfId="0" applyNumberFormat="1" applyFont="1" applyFill="1" applyBorder="1" applyAlignment="1">
      <alignment horizontal="right" vertical="center" wrapText="1"/>
    </xf>
    <xf numFmtId="9" fontId="64" fillId="33" borderId="14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indent="6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left" vertical="center" indent="6"/>
    </xf>
    <xf numFmtId="3" fontId="37" fillId="37" borderId="12" xfId="0" applyNumberFormat="1" applyFont="1" applyFill="1" applyBorder="1" applyAlignment="1">
      <alignment horizontal="right" vertical="center"/>
    </xf>
    <xf numFmtId="9" fontId="37" fillId="37" borderId="12" xfId="0" applyNumberFormat="1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left" vertical="center" indent="6"/>
    </xf>
    <xf numFmtId="0" fontId="74" fillId="33" borderId="0" xfId="0" applyFont="1" applyFill="1" applyBorder="1" applyAlignment="1">
      <alignment horizontal="right" vertical="center"/>
    </xf>
    <xf numFmtId="3" fontId="74" fillId="33" borderId="0" xfId="0" applyNumberFormat="1" applyFont="1" applyFill="1" applyBorder="1" applyAlignment="1">
      <alignment horizontal="right" vertical="center"/>
    </xf>
    <xf numFmtId="0" fontId="74" fillId="33" borderId="14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3" fontId="71" fillId="33" borderId="1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left" vertical="center" wrapText="1" indent="2"/>
    </xf>
    <xf numFmtId="0" fontId="66" fillId="35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75" fillId="35" borderId="12" xfId="39" applyFont="1" applyFill="1" applyBorder="1" applyAlignment="1">
      <alignment horizontal="center" vertical="center"/>
    </xf>
    <xf numFmtId="0" fontId="62" fillId="36" borderId="12" xfId="19" applyFont="1" applyFill="1" applyBorder="1" applyAlignment="1">
      <alignment horizontal="left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/>
    </xf>
    <xf numFmtId="0" fontId="76" fillId="35" borderId="12" xfId="0" applyFont="1" applyFill="1" applyBorder="1" applyAlignment="1">
      <alignment horizontal="center" vertical="center" wrapText="1"/>
    </xf>
    <xf numFmtId="10" fontId="62" fillId="36" borderId="12" xfId="19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POR CATEGORÍAS DE GASTO A NIVEL DE PLIEGO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31"/>
          <c:w val="0.9005"/>
          <c:h val="0.85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</c:ser>
        <c:axId val="24108250"/>
        <c:axId val="15647659"/>
      </c:barChart>
      <c:lineChart>
        <c:grouping val="standard"/>
        <c:varyColors val="0"/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SGPT!$G$10:$G$12</c:f>
              <c:numCache/>
            </c:numRef>
          </c:val>
          <c:smooth val="0"/>
        </c:ser>
        <c:axId val="6611204"/>
        <c:axId val="59500837"/>
      </c:lineChart>
      <c:catAx>
        <c:axId val="24108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47659"/>
        <c:crosses val="autoZero"/>
        <c:auto val="1"/>
        <c:lblOffset val="100"/>
        <c:tickLblSkip val="1"/>
        <c:noMultiLvlLbl val="0"/>
      </c:catAx>
      <c:valAx>
        <c:axId val="15647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250"/>
        <c:crossesAt val="1"/>
        <c:crossBetween val="between"/>
        <c:dispUnits/>
      </c:valAx>
      <c:catAx>
        <c:axId val="6611204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0837"/>
        <c:crosses val="autoZero"/>
        <c:auto val="1"/>
        <c:lblOffset val="100"/>
        <c:tickLblSkip val="1"/>
        <c:noMultiLvlLbl val="0"/>
      </c:catAx>
      <c:valAx>
        <c:axId val="59500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1204"/>
        <c:crosses val="max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35525"/>
          <c:w val="0.104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PRESUPUESTAL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- JUNIO 2021 </a:t>
            </a:r>
          </a:p>
        </c:rich>
      </c:tx>
      <c:layout>
        <c:manualLayout>
          <c:xMode val="factor"/>
          <c:yMode val="factor"/>
          <c:x val="-0.026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4925"/>
          <c:w val="0.898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E65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B6E5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BA7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SGPT!$C$6:$F$6</c:f>
              <c:strCache/>
            </c:strRef>
          </c:cat>
          <c:val>
            <c:numRef>
              <c:f>SGPT!$C$7:$F$7</c:f>
              <c:numCache/>
            </c:numRef>
          </c:val>
        </c:ser>
        <c:axId val="65745486"/>
        <c:axId val="54838463"/>
      </c:barChart>
      <c:catAx>
        <c:axId val="65745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38463"/>
        <c:crosses val="autoZero"/>
        <c:auto val="1"/>
        <c:lblOffset val="100"/>
        <c:tickLblSkip val="1"/>
        <c:noMultiLvlLbl val="0"/>
      </c:catAx>
      <c:valAx>
        <c:axId val="54838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4548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25625"/>
          <c:w val="0.110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MENSUAL DE EJECUCIÓN PRESUPUESTAL DE PROYECTOS ENERO - JUNIO 2021</a:t>
            </a:r>
          </a:p>
        </c:rich>
      </c:tx>
      <c:layout>
        <c:manualLayout>
          <c:xMode val="factor"/>
          <c:yMode val="factor"/>
          <c:x val="-0.05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565"/>
          <c:w val="0.9285"/>
          <c:h val="0.813"/>
        </c:manualLayout>
      </c:layout>
      <c:lineChart>
        <c:grouping val="stacked"/>
        <c:varyColors val="0"/>
        <c:ser>
          <c:idx val="0"/>
          <c:order val="0"/>
          <c:tx>
            <c:strRef>
              <c:f>SGPT!$D$146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SGPT!$B$147:$B$152</c:f>
              <c:strCache/>
            </c:strRef>
          </c:cat>
          <c:val>
            <c:numRef>
              <c:f>SGPT!$D$147:$D$152</c:f>
              <c:numCache/>
            </c:numRef>
          </c:val>
          <c:smooth val="0"/>
        </c:ser>
        <c:marker val="1"/>
        <c:axId val="23784120"/>
        <c:axId val="12730489"/>
      </c:lineChart>
      <c:catAx>
        <c:axId val="23784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30489"/>
        <c:crosses val="autoZero"/>
        <c:auto val="1"/>
        <c:lblOffset val="100"/>
        <c:tickLblSkip val="1"/>
        <c:noMultiLvlLbl val="0"/>
      </c:catAx>
      <c:valAx>
        <c:axId val="12730489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841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MENSUAL DE EJECUCIÓN PRESUPUESTAL DE ACTIVIDADES ENERO - JUNIO 2021</a:t>
            </a:r>
          </a:p>
        </c:rich>
      </c:tx>
      <c:layout>
        <c:manualLayout>
          <c:xMode val="factor"/>
          <c:yMode val="factor"/>
          <c:x val="-0.040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425"/>
          <c:w val="0.9185"/>
          <c:h val="0.83"/>
        </c:manualLayout>
      </c:layout>
      <c:lineChart>
        <c:grouping val="stacked"/>
        <c:varyColors val="0"/>
        <c:ser>
          <c:idx val="0"/>
          <c:order val="0"/>
          <c:tx>
            <c:strRef>
              <c:f>SGPT!$D$158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SGPT!$B$159:$B$164</c:f>
              <c:strCache/>
            </c:strRef>
          </c:cat>
          <c:val>
            <c:numRef>
              <c:f>SGPT!$D$159:$D$164</c:f>
              <c:numCache/>
            </c:numRef>
          </c:val>
          <c:smooth val="0"/>
        </c:ser>
        <c:marker val="1"/>
        <c:axId val="47465538"/>
        <c:axId val="24536659"/>
      </c:lineChart>
      <c:catAx>
        <c:axId val="4746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36659"/>
        <c:crosses val="autoZero"/>
        <c:auto val="1"/>
        <c:lblOffset val="100"/>
        <c:tickLblSkip val="1"/>
        <c:noMultiLvlLbl val="0"/>
      </c:catAx>
      <c:valAx>
        <c:axId val="2453665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655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ACTIVIDADES: EJECUCIÓN POR FUENTE DE FINANCIAMIENTO A NIVEL DE PLIEGO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1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3"/>
          <c:w val="0.9322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SGPT!$C$74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SGPT!$B$75:$B$79</c:f>
              <c:strCache/>
            </c:strRef>
          </c:cat>
          <c:val>
            <c:numRef>
              <c:f>SGPT!$C$75:$C$79</c:f>
              <c:numCache/>
            </c:numRef>
          </c:val>
        </c:ser>
        <c:ser>
          <c:idx val="1"/>
          <c:order val="1"/>
          <c:tx>
            <c:strRef>
              <c:f>SGPT!$D$74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SGPT!$B$75:$B$79</c:f>
              <c:strCache/>
            </c:strRef>
          </c:cat>
          <c:val>
            <c:numRef>
              <c:f>SGPT!$D$75:$D$79</c:f>
              <c:numCache/>
            </c:numRef>
          </c:val>
        </c:ser>
        <c:axId val="19503340"/>
        <c:axId val="41312333"/>
      </c:barChart>
      <c:lineChart>
        <c:grouping val="stacked"/>
        <c:varyColors val="0"/>
        <c:ser>
          <c:idx val="2"/>
          <c:order val="2"/>
          <c:tx>
            <c:strRef>
              <c:f>SGPT!$E$74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SGPT!$B$75:$B$79</c:f>
              <c:strCache/>
            </c:strRef>
          </c:cat>
          <c:val>
            <c:numRef>
              <c:f>SGPT!$G$75:$G$79</c:f>
              <c:numCache/>
            </c:numRef>
          </c:val>
          <c:smooth val="0"/>
        </c:ser>
        <c:axId val="36266678"/>
        <c:axId val="57964647"/>
      </c:lineChart>
      <c:catAx>
        <c:axId val="19503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12333"/>
        <c:crosses val="autoZero"/>
        <c:auto val="1"/>
        <c:lblOffset val="100"/>
        <c:tickLblSkip val="1"/>
        <c:noMultiLvlLbl val="0"/>
      </c:catAx>
      <c:valAx>
        <c:axId val="41312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03340"/>
        <c:crossesAt val="1"/>
        <c:crossBetween val="between"/>
        <c:dispUnits/>
      </c:valAx>
      <c:catAx>
        <c:axId val="36266678"/>
        <c:scaling>
          <c:orientation val="minMax"/>
        </c:scaling>
        <c:axPos val="b"/>
        <c:delete val="1"/>
        <c:majorTickMark val="out"/>
        <c:minorTickMark val="none"/>
        <c:tickLblPos val="nextTo"/>
        <c:crossAx val="57964647"/>
        <c:crosses val="autoZero"/>
        <c:auto val="1"/>
        <c:lblOffset val="100"/>
        <c:tickLblSkip val="1"/>
        <c:noMultiLvlLbl val="0"/>
      </c:catAx>
      <c:valAx>
        <c:axId val="57964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667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PROYECTOS: EJECUCIÓN POR FUENTE DE FINANCIAMIENTO A NIVEL DE PLIEGODE ENERO A JUNO  2021</a:t>
            </a:r>
          </a:p>
        </c:rich>
      </c:tx>
      <c:layout>
        <c:manualLayout>
          <c:xMode val="factor"/>
          <c:yMode val="factor"/>
          <c:x val="-0.0365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3775"/>
          <c:w val="0.932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SGPT!$C$74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SGPT!$B$124:$B$127</c:f>
              <c:strCache/>
            </c:strRef>
          </c:cat>
          <c:val>
            <c:numRef>
              <c:f>SGPT!$C$124:$C$127</c:f>
              <c:numCache/>
            </c:numRef>
          </c:val>
        </c:ser>
        <c:ser>
          <c:idx val="1"/>
          <c:order val="1"/>
          <c:tx>
            <c:strRef>
              <c:f>SGPT!$D$74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SGPT!$B$124:$B$127</c:f>
              <c:strCache/>
            </c:strRef>
          </c:cat>
          <c:val>
            <c:numRef>
              <c:f>SGPT!$D$124:$D$127</c:f>
              <c:numCache/>
            </c:numRef>
          </c:val>
        </c:ser>
        <c:axId val="51919776"/>
        <c:axId val="64624801"/>
      </c:barChart>
      <c:lineChart>
        <c:grouping val="standard"/>
        <c:varyColors val="0"/>
        <c:ser>
          <c:idx val="2"/>
          <c:order val="2"/>
          <c:tx>
            <c:strRef>
              <c:f>SGPT!$E$74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SGPT!$B$124:$B$127</c:f>
              <c:strCache/>
            </c:strRef>
          </c:cat>
          <c:val>
            <c:numRef>
              <c:f>SGPT!$G$124:$G$127</c:f>
              <c:numCache/>
            </c:numRef>
          </c:val>
          <c:smooth val="0"/>
        </c:ser>
        <c:axId val="44752298"/>
        <c:axId val="117499"/>
      </c:lineChart>
      <c:catAx>
        <c:axId val="51919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24801"/>
        <c:crosses val="autoZero"/>
        <c:auto val="1"/>
        <c:lblOffset val="100"/>
        <c:tickLblSkip val="1"/>
        <c:noMultiLvlLbl val="0"/>
      </c:catAx>
      <c:valAx>
        <c:axId val="64624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9776"/>
        <c:crossesAt val="1"/>
        <c:crossBetween val="between"/>
        <c:dispUnits/>
      </c:valAx>
      <c:catAx>
        <c:axId val="44752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17499"/>
        <c:crosses val="autoZero"/>
        <c:auto val="1"/>
        <c:lblOffset val="100"/>
        <c:tickLblSkip val="1"/>
        <c:noMultiLvlLbl val="0"/>
      </c:catAx>
      <c:valAx>
        <c:axId val="11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229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POR FUNCIÓN A NIVEL DE PLIEGO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13"/>
          <c:w val="0.90775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SGPT!$C$83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SGPT!$C$84:$C$104</c:f>
              <c:numCache/>
            </c:numRef>
          </c:val>
        </c:ser>
        <c:ser>
          <c:idx val="1"/>
          <c:order val="1"/>
          <c:tx>
            <c:strRef>
              <c:f>SGPT!$D$83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SGPT!$D$84:$D$104</c:f>
              <c:numCache/>
            </c:numRef>
          </c:val>
        </c:ser>
        <c:ser>
          <c:idx val="2"/>
          <c:order val="2"/>
          <c:tx>
            <c:strRef>
              <c:f>SGPT!$E$83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SGPT!$E$84:$E$104</c:f>
              <c:numCache/>
            </c:numRef>
          </c:val>
        </c:ser>
        <c:ser>
          <c:idx val="3"/>
          <c:order val="3"/>
          <c:tx>
            <c:strRef>
              <c:f>SGPT!$F$83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SGPT!$F$84:$F$104</c:f>
              <c:numCache/>
            </c:numRef>
          </c:val>
        </c:ser>
        <c:ser>
          <c:idx val="4"/>
          <c:order val="4"/>
          <c:tx>
            <c:strRef>
              <c:f>SGPT!$G$83</c:f>
              <c:strCache>
                <c:ptCount val="1"/>
                <c:pt idx="0">
                  <c:v>Avance % 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SGPT!$G$84:$G$104</c:f>
              <c:numCache/>
            </c:numRef>
          </c:val>
        </c:ser>
        <c:axId val="1057492"/>
        <c:axId val="9517429"/>
      </c:barChart>
      <c:catAx>
        <c:axId val="10574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17429"/>
        <c:crosses val="autoZero"/>
        <c:auto val="1"/>
        <c:lblOffset val="100"/>
        <c:tickLblSkip val="1"/>
        <c:noMultiLvlLbl val="0"/>
      </c:catAx>
      <c:valAx>
        <c:axId val="9517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749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0025"/>
          <c:w val="0.092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0.87225</cdr:x>
      <cdr:y>0.02775</cdr:y>
    </cdr:from>
    <cdr:to>
      <cdr:x>0.976</cdr:x>
      <cdr:y>0.104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20100" y="180975"/>
          <a:ext cx="100012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0.0305</cdr:y>
    </cdr:from>
    <cdr:to>
      <cdr:x>0.9635</cdr:x>
      <cdr:y>0.1275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20075" y="190500"/>
          <a:ext cx="109537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0.88375</cdr:x>
      <cdr:y>0.0205</cdr:y>
    </cdr:from>
    <cdr:to>
      <cdr:x>0.97925</cdr:x>
      <cdr:y>0.14175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20025" y="85725"/>
          <a:ext cx="8477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0.0135</cdr:y>
    </cdr:from>
    <cdr:to>
      <cdr:x>0.98775</cdr:x>
      <cdr:y>0.143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05750" y="76200"/>
          <a:ext cx="838200" cy="771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0.87625</cdr:x>
      <cdr:y>0.03675</cdr:y>
    </cdr:from>
    <cdr:to>
      <cdr:x>0.95125</cdr:x>
      <cdr:y>0.1075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848975" y="342900"/>
          <a:ext cx="93345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0.045</cdr:y>
    </cdr:from>
    <cdr:to>
      <cdr:x>0.967</cdr:x>
      <cdr:y>0.1155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039475" y="419100"/>
          <a:ext cx="91440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23</xdr:row>
      <xdr:rowOff>381000</xdr:rowOff>
    </xdr:from>
    <xdr:to>
      <xdr:col>19</xdr:col>
      <xdr:colOff>495300</xdr:colOff>
      <xdr:row>44</xdr:row>
      <xdr:rowOff>161925</xdr:rowOff>
    </xdr:to>
    <xdr:graphicFrame>
      <xdr:nvGraphicFramePr>
        <xdr:cNvPr id="1" name="2 Gráfico"/>
        <xdr:cNvGraphicFramePr/>
      </xdr:nvGraphicFramePr>
      <xdr:xfrm>
        <a:off x="10868025" y="7029450"/>
        <a:ext cx="96583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</xdr:row>
      <xdr:rowOff>180975</xdr:rowOff>
    </xdr:from>
    <xdr:to>
      <xdr:col>19</xdr:col>
      <xdr:colOff>514350</xdr:colOff>
      <xdr:row>23</xdr:row>
      <xdr:rowOff>57150</xdr:rowOff>
    </xdr:to>
    <xdr:graphicFrame>
      <xdr:nvGraphicFramePr>
        <xdr:cNvPr id="2" name="3 Gráfico"/>
        <xdr:cNvGraphicFramePr/>
      </xdr:nvGraphicFramePr>
      <xdr:xfrm>
        <a:off x="10877550" y="409575"/>
        <a:ext cx="96678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114300</xdr:rowOff>
    </xdr:from>
    <xdr:to>
      <xdr:col>6</xdr:col>
      <xdr:colOff>838200</xdr:colOff>
      <xdr:row>3</xdr:row>
      <xdr:rowOff>9525</xdr:rowOff>
    </xdr:to>
    <xdr:pic>
      <xdr:nvPicPr>
        <xdr:cNvPr id="3" name="5 Imagen" descr="D:\JHANY_GRC\PRESUPUESTO 2019\logo gobierno regional 2019-2-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11430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390525</xdr:colOff>
      <xdr:row>141</xdr:row>
      <xdr:rowOff>57150</xdr:rowOff>
    </xdr:from>
    <xdr:to>
      <xdr:col>14</xdr:col>
      <xdr:colOff>609600</xdr:colOff>
      <xdr:row>156</xdr:row>
      <xdr:rowOff>19050</xdr:rowOff>
    </xdr:to>
    <xdr:graphicFrame>
      <xdr:nvGraphicFramePr>
        <xdr:cNvPr id="5" name="8 Gráfico"/>
        <xdr:cNvGraphicFramePr/>
      </xdr:nvGraphicFramePr>
      <xdr:xfrm>
        <a:off x="7877175" y="43938825"/>
        <a:ext cx="8848725" cy="4629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457200</xdr:colOff>
      <xdr:row>157</xdr:row>
      <xdr:rowOff>66675</xdr:rowOff>
    </xdr:from>
    <xdr:to>
      <xdr:col>14</xdr:col>
      <xdr:colOff>676275</xdr:colOff>
      <xdr:row>182</xdr:row>
      <xdr:rowOff>85725</xdr:rowOff>
    </xdr:to>
    <xdr:graphicFrame>
      <xdr:nvGraphicFramePr>
        <xdr:cNvPr id="6" name="10 Gráfico"/>
        <xdr:cNvGraphicFramePr/>
      </xdr:nvGraphicFramePr>
      <xdr:xfrm>
        <a:off x="7943850" y="48958500"/>
        <a:ext cx="8848725" cy="595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266700</xdr:colOff>
      <xdr:row>45</xdr:row>
      <xdr:rowOff>161925</xdr:rowOff>
    </xdr:from>
    <xdr:to>
      <xdr:col>23</xdr:col>
      <xdr:colOff>219075</xdr:colOff>
      <xdr:row>75</xdr:row>
      <xdr:rowOff>161925</xdr:rowOff>
    </xdr:to>
    <xdr:graphicFrame>
      <xdr:nvGraphicFramePr>
        <xdr:cNvPr id="7" name="12 Gráfico"/>
        <xdr:cNvGraphicFramePr/>
      </xdr:nvGraphicFramePr>
      <xdr:xfrm>
        <a:off x="10915650" y="14077950"/>
        <a:ext cx="12382500" cy="940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295275</xdr:colOff>
      <xdr:row>109</xdr:row>
      <xdr:rowOff>285750</xdr:rowOff>
    </xdr:from>
    <xdr:to>
      <xdr:col>23</xdr:col>
      <xdr:colOff>238125</xdr:colOff>
      <xdr:row>139</xdr:row>
      <xdr:rowOff>228600</xdr:rowOff>
    </xdr:to>
    <xdr:graphicFrame>
      <xdr:nvGraphicFramePr>
        <xdr:cNvPr id="8" name="12 Gráfico"/>
        <xdr:cNvGraphicFramePr/>
      </xdr:nvGraphicFramePr>
      <xdr:xfrm>
        <a:off x="10944225" y="33956625"/>
        <a:ext cx="12372975" cy="950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276225</xdr:colOff>
      <xdr:row>77</xdr:row>
      <xdr:rowOff>180975</xdr:rowOff>
    </xdr:from>
    <xdr:to>
      <xdr:col>23</xdr:col>
      <xdr:colOff>238125</xdr:colOff>
      <xdr:row>108</xdr:row>
      <xdr:rowOff>295275</xdr:rowOff>
    </xdr:to>
    <xdr:graphicFrame>
      <xdr:nvGraphicFramePr>
        <xdr:cNvPr id="9" name="1 Gráfico"/>
        <xdr:cNvGraphicFramePr/>
      </xdr:nvGraphicFramePr>
      <xdr:xfrm>
        <a:off x="10925175" y="24050625"/>
        <a:ext cx="12392025" cy="958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showGridLines="0" tabSelected="1" zoomScale="71" zoomScaleNormal="71" zoomScalePageLayoutView="0" workbookViewId="0" topLeftCell="A1">
      <selection activeCell="Z52" sqref="Z52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6" width="17.421875" style="2" customWidth="1"/>
    <col min="7" max="7" width="12.57421875" style="16" customWidth="1"/>
    <col min="8" max="13" width="11.421875" style="1" customWidth="1"/>
    <col min="14" max="14" width="13.421875" style="1" customWidth="1"/>
    <col min="15" max="15" width="21.00390625" style="1" customWidth="1"/>
    <col min="16" max="16" width="3.421875" style="1" customWidth="1"/>
    <col min="17" max="16384" width="11.421875" style="1" customWidth="1"/>
  </cols>
  <sheetData>
    <row r="1" spans="2:8" ht="18" customHeight="1">
      <c r="B1" s="80" t="s">
        <v>0</v>
      </c>
      <c r="C1" s="80"/>
      <c r="D1" s="80"/>
      <c r="E1" s="80"/>
      <c r="F1" s="80"/>
      <c r="G1" s="80"/>
      <c r="H1" s="29"/>
    </row>
    <row r="2" spans="2:8" ht="19.5" customHeight="1">
      <c r="B2" s="88" t="s">
        <v>1</v>
      </c>
      <c r="C2" s="88"/>
      <c r="D2" s="88"/>
      <c r="E2" s="88"/>
      <c r="F2" s="88"/>
      <c r="G2" s="88"/>
      <c r="H2" s="29"/>
    </row>
    <row r="3" spans="2:8" ht="19.5" customHeight="1">
      <c r="B3" s="87" t="s">
        <v>2</v>
      </c>
      <c r="C3" s="87"/>
      <c r="D3" s="87"/>
      <c r="E3" s="87"/>
      <c r="F3" s="87"/>
      <c r="G3" s="87"/>
      <c r="H3" s="29"/>
    </row>
    <row r="4" spans="2:7" ht="7.5" customHeight="1">
      <c r="B4" s="26"/>
      <c r="C4" s="27"/>
      <c r="D4" s="27"/>
      <c r="E4" s="27"/>
      <c r="F4" s="27"/>
      <c r="G4" s="28"/>
    </row>
    <row r="5" spans="1:7" ht="25.5" customHeight="1">
      <c r="A5" s="5"/>
      <c r="B5" s="81" t="s">
        <v>50</v>
      </c>
      <c r="C5" s="81"/>
      <c r="D5" s="81"/>
      <c r="E5" s="81"/>
      <c r="F5" s="81"/>
      <c r="G5" s="81"/>
    </row>
    <row r="6" spans="1:20" ht="40.5" customHeight="1">
      <c r="A6" s="5"/>
      <c r="B6" s="82" t="s">
        <v>3</v>
      </c>
      <c r="C6" s="39" t="s">
        <v>4</v>
      </c>
      <c r="D6" s="39" t="s">
        <v>5</v>
      </c>
      <c r="E6" s="39" t="s">
        <v>6</v>
      </c>
      <c r="F6" s="39" t="s">
        <v>47</v>
      </c>
      <c r="G6" s="86" t="s">
        <v>7</v>
      </c>
      <c r="S6" s="15"/>
      <c r="T6" s="15"/>
    </row>
    <row r="7" spans="1:19" s="4" customFormat="1" ht="21.75" customHeight="1">
      <c r="A7" s="5"/>
      <c r="B7" s="82"/>
      <c r="C7" s="40">
        <v>2263606339</v>
      </c>
      <c r="D7" s="40">
        <v>2670246516</v>
      </c>
      <c r="E7" s="40">
        <v>1103364902.419998</v>
      </c>
      <c r="F7" s="40">
        <v>1566881613.5800016</v>
      </c>
      <c r="G7" s="41">
        <f>E7/D7</f>
        <v>0.41320713118009283</v>
      </c>
      <c r="S7" s="25"/>
    </row>
    <row r="8" spans="1:7" s="4" customFormat="1" ht="15">
      <c r="A8" s="5"/>
      <c r="B8"/>
      <c r="C8"/>
      <c r="D8"/>
      <c r="E8"/>
      <c r="F8"/>
      <c r="G8"/>
    </row>
    <row r="9" spans="1:7" s="4" customFormat="1" ht="31.5" customHeight="1">
      <c r="A9" s="5"/>
      <c r="B9" s="42" t="s">
        <v>8</v>
      </c>
      <c r="C9" s="42" t="s">
        <v>4</v>
      </c>
      <c r="D9" s="42" t="s">
        <v>5</v>
      </c>
      <c r="E9" s="42" t="s">
        <v>48</v>
      </c>
      <c r="F9" s="42" t="s">
        <v>47</v>
      </c>
      <c r="G9" s="43" t="s">
        <v>7</v>
      </c>
    </row>
    <row r="10" spans="1:7" s="4" customFormat="1" ht="26.25" customHeight="1">
      <c r="A10" s="5"/>
      <c r="B10" s="44" t="s">
        <v>9</v>
      </c>
      <c r="C10" s="37">
        <v>1861395921</v>
      </c>
      <c r="D10" s="37">
        <v>2050002718</v>
      </c>
      <c r="E10" s="37">
        <v>1002074157.7799981</v>
      </c>
      <c r="F10" s="37">
        <v>1047928560.2200017</v>
      </c>
      <c r="G10" s="38">
        <f>E10/D10</f>
        <v>0.48881601423320553</v>
      </c>
    </row>
    <row r="11" spans="1:7" s="4" customFormat="1" ht="26.25" customHeight="1">
      <c r="A11" s="5"/>
      <c r="B11" s="44" t="s">
        <v>10</v>
      </c>
      <c r="C11" s="37">
        <v>350739526</v>
      </c>
      <c r="D11" s="37">
        <v>568772906</v>
      </c>
      <c r="E11" s="37">
        <v>82177925.77999996</v>
      </c>
      <c r="F11" s="37">
        <v>486594980.2199999</v>
      </c>
      <c r="G11" s="38">
        <f>E11/D11</f>
        <v>0.14448284176883763</v>
      </c>
    </row>
    <row r="12" spans="1:7" s="4" customFormat="1" ht="26.25" customHeight="1">
      <c r="A12" s="5"/>
      <c r="B12" s="36" t="s">
        <v>11</v>
      </c>
      <c r="C12" s="37">
        <v>51470892</v>
      </c>
      <c r="D12" s="37">
        <v>51470892</v>
      </c>
      <c r="E12" s="37">
        <v>19112818.86</v>
      </c>
      <c r="F12" s="45">
        <v>32358073.14</v>
      </c>
      <c r="G12" s="38">
        <f>E12/D12</f>
        <v>0.37133257492409494</v>
      </c>
    </row>
    <row r="13" spans="1:7" s="4" customFormat="1" ht="12.75" customHeight="1">
      <c r="A13" s="3"/>
      <c r="B13" s="30"/>
      <c r="C13" s="31"/>
      <c r="D13" s="31"/>
      <c r="E13" s="31"/>
      <c r="F13" s="31"/>
      <c r="G13" s="32"/>
    </row>
    <row r="14" spans="1:7" s="4" customFormat="1" ht="39" customHeight="1">
      <c r="A14" s="5"/>
      <c r="B14" s="33" t="s">
        <v>3</v>
      </c>
      <c r="C14" s="34">
        <f>SUM(C17:C21)</f>
        <v>2263606339</v>
      </c>
      <c r="D14" s="34">
        <f>SUM(D17:D21)</f>
        <v>2670246516</v>
      </c>
      <c r="E14" s="34">
        <f>SUM(E17:E21)</f>
        <v>1103364902.4199998</v>
      </c>
      <c r="F14" s="34">
        <f>SUM(F17:F21)</f>
        <v>1566881613.58</v>
      </c>
      <c r="G14" s="35">
        <f>E14/D14</f>
        <v>0.41320713118009356</v>
      </c>
    </row>
    <row r="15" spans="1:7" s="4" customFormat="1" ht="13.5" customHeight="1">
      <c r="A15" s="5"/>
      <c r="B15" s="83" t="s">
        <v>29</v>
      </c>
      <c r="C15" s="84" t="s">
        <v>4</v>
      </c>
      <c r="D15" s="84" t="s">
        <v>5</v>
      </c>
      <c r="E15" s="84" t="s">
        <v>6</v>
      </c>
      <c r="F15" s="84" t="s">
        <v>47</v>
      </c>
      <c r="G15" s="83" t="s">
        <v>7</v>
      </c>
    </row>
    <row r="16" spans="1:7" s="4" customFormat="1" ht="15.75" customHeight="1">
      <c r="A16" s="5"/>
      <c r="B16" s="83"/>
      <c r="C16" s="84"/>
      <c r="D16" s="84"/>
      <c r="E16" s="84"/>
      <c r="F16" s="84"/>
      <c r="G16" s="83"/>
    </row>
    <row r="17" spans="1:7" s="4" customFormat="1" ht="24.75" customHeight="1">
      <c r="A17" s="6"/>
      <c r="B17" s="36" t="s">
        <v>22</v>
      </c>
      <c r="C17" s="37">
        <v>1921899860</v>
      </c>
      <c r="D17" s="37">
        <v>1992888348</v>
      </c>
      <c r="E17" s="37">
        <v>956040886.2599999</v>
      </c>
      <c r="F17" s="37">
        <v>1036847461.7400001</v>
      </c>
      <c r="G17" s="38">
        <f>E17/D17</f>
        <v>0.4797262662604518</v>
      </c>
    </row>
    <row r="18" spans="1:7" s="4" customFormat="1" ht="24.75" customHeight="1">
      <c r="A18" s="6"/>
      <c r="B18" s="36" t="s">
        <v>25</v>
      </c>
      <c r="C18" s="37">
        <v>9875512</v>
      </c>
      <c r="D18" s="37">
        <v>16592950</v>
      </c>
      <c r="E18" s="37">
        <v>5487002.780000002</v>
      </c>
      <c r="F18" s="37">
        <v>11105947.219999995</v>
      </c>
      <c r="G18" s="38">
        <f>E18/D18</f>
        <v>0.33068277672143903</v>
      </c>
    </row>
    <row r="19" spans="1:7" s="4" customFormat="1" ht="24.75" customHeight="1">
      <c r="A19" s="6"/>
      <c r="B19" s="36" t="s">
        <v>28</v>
      </c>
      <c r="C19" s="37">
        <v>266865016</v>
      </c>
      <c r="D19" s="37">
        <v>464742666</v>
      </c>
      <c r="E19" s="37">
        <v>66065905.050000004</v>
      </c>
      <c r="F19" s="37">
        <v>398676760.9499999</v>
      </c>
      <c r="G19" s="38">
        <f>E19/D19</f>
        <v>0.14215588514526448</v>
      </c>
    </row>
    <row r="20" spans="1:7" s="4" customFormat="1" ht="24.75" customHeight="1">
      <c r="A20" s="6"/>
      <c r="B20" s="36" t="s">
        <v>23</v>
      </c>
      <c r="C20" s="37">
        <v>2058518</v>
      </c>
      <c r="D20" s="37">
        <v>66730851</v>
      </c>
      <c r="E20" s="37">
        <v>32760922.25000002</v>
      </c>
      <c r="F20" s="37">
        <v>33969928.749999985</v>
      </c>
      <c r="G20" s="38">
        <f>E20/D20</f>
        <v>0.49094117277179666</v>
      </c>
    </row>
    <row r="21" spans="1:7" s="4" customFormat="1" ht="24.75" customHeight="1">
      <c r="A21" s="6"/>
      <c r="B21" s="36" t="s">
        <v>24</v>
      </c>
      <c r="C21" s="37">
        <v>62907433</v>
      </c>
      <c r="D21" s="37">
        <v>129291701</v>
      </c>
      <c r="E21" s="37">
        <v>43010186.08</v>
      </c>
      <c r="F21" s="37">
        <v>86281514.91999996</v>
      </c>
      <c r="G21" s="38">
        <f>E21/D21</f>
        <v>0.3326600682591375</v>
      </c>
    </row>
    <row r="22" spans="1:7" s="4" customFormat="1" ht="20.25" customHeight="1">
      <c r="A22" s="3"/>
      <c r="B22" s="30"/>
      <c r="C22" s="31"/>
      <c r="D22" s="31"/>
      <c r="E22" s="31"/>
      <c r="F22" s="31"/>
      <c r="G22" s="32"/>
    </row>
    <row r="23" spans="1:7" s="4" customFormat="1" ht="21" customHeight="1">
      <c r="A23" s="5"/>
      <c r="B23" s="85" t="s">
        <v>12</v>
      </c>
      <c r="C23" s="85"/>
      <c r="D23" s="85"/>
      <c r="E23" s="85"/>
      <c r="F23" s="85"/>
      <c r="G23" s="85"/>
    </row>
    <row r="24" spans="1:7" s="4" customFormat="1" ht="30.75" customHeight="1">
      <c r="A24" s="5"/>
      <c r="B24" s="47" t="s">
        <v>43</v>
      </c>
      <c r="C24" s="47" t="s">
        <v>4</v>
      </c>
      <c r="D24" s="47" t="s">
        <v>5</v>
      </c>
      <c r="E24" s="47" t="s">
        <v>48</v>
      </c>
      <c r="F24" s="47" t="s">
        <v>47</v>
      </c>
      <c r="G24" s="48" t="s">
        <v>7</v>
      </c>
    </row>
    <row r="25" spans="1:7" s="4" customFormat="1" ht="27.75" customHeight="1">
      <c r="A25" s="46"/>
      <c r="B25" s="49" t="s">
        <v>9</v>
      </c>
      <c r="C25" s="50">
        <f>SUM(C26:C29)</f>
        <v>1861395921</v>
      </c>
      <c r="D25" s="50">
        <f>SUM(D26:D29)</f>
        <v>2050002718</v>
      </c>
      <c r="E25" s="50">
        <f>SUM(E26:E29)</f>
        <v>1002074157.78</v>
      </c>
      <c r="F25" s="50">
        <f>SUM(F26:F29)</f>
        <v>1047928560.2199998</v>
      </c>
      <c r="G25" s="51">
        <f aca="true" t="shared" si="0" ref="G25:G34">E25/D25</f>
        <v>0.4888160142332065</v>
      </c>
    </row>
    <row r="26" spans="1:7" s="4" customFormat="1" ht="27.75" customHeight="1">
      <c r="A26" s="46"/>
      <c r="B26" s="52" t="s">
        <v>13</v>
      </c>
      <c r="C26" s="37">
        <v>1535227760</v>
      </c>
      <c r="D26" s="37">
        <v>1579724972</v>
      </c>
      <c r="E26" s="37">
        <v>768571056.2799999</v>
      </c>
      <c r="F26" s="37">
        <v>811153915.7199998</v>
      </c>
      <c r="G26" s="53">
        <f t="shared" si="0"/>
        <v>0.48652206548773846</v>
      </c>
    </row>
    <row r="27" spans="1:7" s="4" customFormat="1" ht="27.75" customHeight="1">
      <c r="A27" s="46"/>
      <c r="B27" s="52" t="s">
        <v>14</v>
      </c>
      <c r="C27" s="37">
        <v>91629999</v>
      </c>
      <c r="D27" s="37">
        <v>94429539</v>
      </c>
      <c r="E27" s="37">
        <v>46356719.14</v>
      </c>
      <c r="F27" s="37">
        <v>48072819.86</v>
      </c>
      <c r="G27" s="53">
        <f t="shared" si="0"/>
        <v>0.49091332681397504</v>
      </c>
    </row>
    <row r="28" spans="1:7" s="4" customFormat="1" ht="27.75" customHeight="1">
      <c r="A28" s="46"/>
      <c r="B28" s="52" t="s">
        <v>15</v>
      </c>
      <c r="C28" s="37">
        <v>229619363</v>
      </c>
      <c r="D28" s="37">
        <v>371127260</v>
      </c>
      <c r="E28" s="37">
        <v>185336265.91000003</v>
      </c>
      <c r="F28" s="37">
        <v>185790994.08999997</v>
      </c>
      <c r="G28" s="53">
        <f t="shared" si="0"/>
        <v>0.49938736893107777</v>
      </c>
    </row>
    <row r="29" spans="1:7" s="4" customFormat="1" ht="27.75" customHeight="1">
      <c r="A29" s="46"/>
      <c r="B29" s="52" t="s">
        <v>17</v>
      </c>
      <c r="C29" s="37">
        <v>4918799</v>
      </c>
      <c r="D29" s="37">
        <v>4720947</v>
      </c>
      <c r="E29" s="37">
        <v>1810116.4499999997</v>
      </c>
      <c r="F29" s="37">
        <v>2910830.5500000007</v>
      </c>
      <c r="G29" s="53">
        <f>E29/D29</f>
        <v>0.3834223197167856</v>
      </c>
    </row>
    <row r="30" spans="1:7" s="4" customFormat="1" ht="27.75" customHeight="1">
      <c r="A30" s="46"/>
      <c r="B30" s="49" t="s">
        <v>10</v>
      </c>
      <c r="C30" s="50">
        <f>SUM(C32:C32)</f>
        <v>350739526</v>
      </c>
      <c r="D30" s="50">
        <f>SUM(D32:D32)</f>
        <v>567772906</v>
      </c>
      <c r="E30" s="50">
        <f>SUM(E32:E32)</f>
        <v>81177925.77999994</v>
      </c>
      <c r="F30" s="50">
        <f>SUM(F32:F32)</f>
        <v>486594980.2199999</v>
      </c>
      <c r="G30" s="51">
        <f t="shared" si="0"/>
        <v>0.1429760471522041</v>
      </c>
    </row>
    <row r="31" spans="1:7" s="4" customFormat="1" ht="27.75" customHeight="1">
      <c r="A31" s="46"/>
      <c r="B31" s="52" t="s">
        <v>16</v>
      </c>
      <c r="C31" s="37">
        <v>0</v>
      </c>
      <c r="D31" s="37">
        <v>1000000</v>
      </c>
      <c r="E31" s="37">
        <v>1000000</v>
      </c>
      <c r="F31" s="37">
        <v>0</v>
      </c>
      <c r="G31" s="53">
        <f t="shared" si="0"/>
        <v>1</v>
      </c>
    </row>
    <row r="32" spans="1:7" s="4" customFormat="1" ht="27.75" customHeight="1">
      <c r="A32" s="46"/>
      <c r="B32" s="52" t="s">
        <v>18</v>
      </c>
      <c r="C32" s="37">
        <v>350739526</v>
      </c>
      <c r="D32" s="37">
        <v>567772906</v>
      </c>
      <c r="E32" s="37">
        <v>81177925.77999994</v>
      </c>
      <c r="F32" s="37">
        <v>486594980.2199999</v>
      </c>
      <c r="G32" s="53">
        <f t="shared" si="0"/>
        <v>0.1429760471522041</v>
      </c>
    </row>
    <row r="33" spans="1:7" s="4" customFormat="1" ht="27.75" customHeight="1">
      <c r="A33" s="46"/>
      <c r="B33" s="49" t="s">
        <v>11</v>
      </c>
      <c r="C33" s="54">
        <f>SUM(C34:C34)</f>
        <v>51470892</v>
      </c>
      <c r="D33" s="54">
        <f>SUM(D34:D34)</f>
        <v>51470892</v>
      </c>
      <c r="E33" s="54">
        <f>SUM(E34:E34)</f>
        <v>19112818.86</v>
      </c>
      <c r="F33" s="54">
        <f>SUM(F34:F34)</f>
        <v>32358073.14</v>
      </c>
      <c r="G33" s="51">
        <f t="shared" si="0"/>
        <v>0.37133257492409494</v>
      </c>
    </row>
    <row r="34" spans="1:7" s="4" customFormat="1" ht="27.75" customHeight="1">
      <c r="A34" s="5"/>
      <c r="B34" s="52" t="s">
        <v>19</v>
      </c>
      <c r="C34" s="37">
        <v>51470892</v>
      </c>
      <c r="D34" s="37">
        <v>51470892</v>
      </c>
      <c r="E34" s="37">
        <v>19112818.86</v>
      </c>
      <c r="F34" s="37">
        <v>32358073.14</v>
      </c>
      <c r="G34" s="53">
        <f t="shared" si="0"/>
        <v>0.37133257492409494</v>
      </c>
    </row>
    <row r="35" spans="2:7" s="4" customFormat="1" ht="18" customHeight="1">
      <c r="B35" s="7"/>
      <c r="C35" s="8"/>
      <c r="D35" s="9"/>
      <c r="E35" s="9"/>
      <c r="F35" s="9"/>
      <c r="G35" s="17"/>
    </row>
    <row r="36" spans="1:7" s="4" customFormat="1" ht="23.25" customHeight="1">
      <c r="A36" s="10"/>
      <c r="B36" s="79" t="s">
        <v>40</v>
      </c>
      <c r="C36" s="79"/>
      <c r="D36" s="79"/>
      <c r="E36" s="79"/>
      <c r="F36" s="79"/>
      <c r="G36" s="79"/>
    </row>
    <row r="37" spans="2:7" s="4" customFormat="1" ht="24.75" customHeight="1">
      <c r="B37" s="55" t="s">
        <v>3</v>
      </c>
      <c r="C37" s="56">
        <f>SUM(C39:C70)</f>
        <v>2263606339</v>
      </c>
      <c r="D37" s="56">
        <f>SUM(D39:D70)</f>
        <v>2670246516</v>
      </c>
      <c r="E37" s="56">
        <f>SUM(E39:E70)</f>
        <v>1103364902.42</v>
      </c>
      <c r="F37" s="56">
        <f>SUM(F39:F70)</f>
        <v>1566881613.5799994</v>
      </c>
      <c r="G37" s="57">
        <f>E37/D37</f>
        <v>0.41320713118009367</v>
      </c>
    </row>
    <row r="38" spans="2:7" s="4" customFormat="1" ht="24.75" customHeight="1">
      <c r="B38" s="58" t="s">
        <v>20</v>
      </c>
      <c r="C38" s="58" t="s">
        <v>4</v>
      </c>
      <c r="D38" s="58" t="s">
        <v>5</v>
      </c>
      <c r="E38" s="58" t="s">
        <v>6</v>
      </c>
      <c r="F38" s="58" t="s">
        <v>47</v>
      </c>
      <c r="G38" s="58" t="s">
        <v>7</v>
      </c>
    </row>
    <row r="39" spans="2:7" s="4" customFormat="1" ht="24.75" customHeight="1">
      <c r="B39" s="52" t="s">
        <v>51</v>
      </c>
      <c r="C39" s="37">
        <v>186896958</v>
      </c>
      <c r="D39" s="37">
        <v>292847951</v>
      </c>
      <c r="E39" s="37">
        <v>37145166.74000002</v>
      </c>
      <c r="F39" s="37">
        <v>255702784.26000002</v>
      </c>
      <c r="G39" s="59">
        <f>E39/D39</f>
        <v>0.1268411358630268</v>
      </c>
    </row>
    <row r="40" spans="2:7" s="4" customFormat="1" ht="24.75" customHeight="1">
      <c r="B40" s="52" t="s">
        <v>52</v>
      </c>
      <c r="C40" s="37">
        <v>23749288</v>
      </c>
      <c r="D40" s="37">
        <v>33574554</v>
      </c>
      <c r="E40" s="37">
        <v>11629035.51</v>
      </c>
      <c r="F40" s="37">
        <v>21945518.490000002</v>
      </c>
      <c r="G40" s="59">
        <f aca="true" t="shared" si="1" ref="G40:G70">E40/D40</f>
        <v>0.34636455662225624</v>
      </c>
    </row>
    <row r="41" spans="2:7" s="4" customFormat="1" ht="24.75" customHeight="1">
      <c r="B41" s="52" t="s">
        <v>53</v>
      </c>
      <c r="C41" s="37">
        <v>101614278</v>
      </c>
      <c r="D41" s="37">
        <v>142378778</v>
      </c>
      <c r="E41" s="37">
        <v>15669438.270000001</v>
      </c>
      <c r="F41" s="37">
        <v>126709339.72999997</v>
      </c>
      <c r="G41" s="59">
        <f t="shared" si="1"/>
        <v>0.11005459163303116</v>
      </c>
    </row>
    <row r="42" spans="2:7" s="4" customFormat="1" ht="24.75" customHeight="1">
      <c r="B42" s="52" t="s">
        <v>54</v>
      </c>
      <c r="C42" s="37">
        <v>44929433</v>
      </c>
      <c r="D42" s="37">
        <v>79146355</v>
      </c>
      <c r="E42" s="37">
        <v>17201685.19</v>
      </c>
      <c r="F42" s="37">
        <v>61944669.81</v>
      </c>
      <c r="G42" s="59">
        <f t="shared" si="1"/>
        <v>0.2173402071390401</v>
      </c>
    </row>
    <row r="43" spans="2:7" s="4" customFormat="1" ht="24.75" customHeight="1">
      <c r="B43" s="52" t="s">
        <v>55</v>
      </c>
      <c r="C43" s="37">
        <v>65400811</v>
      </c>
      <c r="D43" s="37">
        <v>74798171</v>
      </c>
      <c r="E43" s="37">
        <v>23505864.18</v>
      </c>
      <c r="F43" s="37">
        <v>51292306.82</v>
      </c>
      <c r="G43" s="59">
        <f t="shared" si="1"/>
        <v>0.3142572052998462</v>
      </c>
    </row>
    <row r="44" spans="2:7" s="4" customFormat="1" ht="24.75" customHeight="1">
      <c r="B44" s="52" t="s">
        <v>56</v>
      </c>
      <c r="C44" s="37">
        <v>32106948</v>
      </c>
      <c r="D44" s="37">
        <v>39355171</v>
      </c>
      <c r="E44" s="37">
        <v>13606035.290000003</v>
      </c>
      <c r="F44" s="37">
        <v>25749135.70999999</v>
      </c>
      <c r="G44" s="59">
        <f t="shared" si="1"/>
        <v>0.34572420711880536</v>
      </c>
    </row>
    <row r="45" spans="2:7" s="4" customFormat="1" ht="24.75" customHeight="1">
      <c r="B45" s="52" t="s">
        <v>57</v>
      </c>
      <c r="C45" s="37">
        <v>8608304</v>
      </c>
      <c r="D45" s="37">
        <v>13318176</v>
      </c>
      <c r="E45" s="37">
        <v>4799278.340000002</v>
      </c>
      <c r="F45" s="37">
        <v>8518897.66</v>
      </c>
      <c r="G45" s="59">
        <f t="shared" si="1"/>
        <v>0.3603555276638484</v>
      </c>
    </row>
    <row r="46" spans="2:7" s="4" customFormat="1" ht="24.75" customHeight="1">
      <c r="B46" s="52" t="s">
        <v>58</v>
      </c>
      <c r="C46" s="37">
        <v>42355779</v>
      </c>
      <c r="D46" s="37">
        <v>43628604</v>
      </c>
      <c r="E46" s="37">
        <v>18920472.470000006</v>
      </c>
      <c r="F46" s="37">
        <v>24708131.529999997</v>
      </c>
      <c r="G46" s="59">
        <f t="shared" si="1"/>
        <v>0.4336712783659089</v>
      </c>
    </row>
    <row r="47" spans="2:7" s="4" customFormat="1" ht="24.75" customHeight="1">
      <c r="B47" s="52" t="s">
        <v>59</v>
      </c>
      <c r="C47" s="37">
        <v>143253272</v>
      </c>
      <c r="D47" s="37">
        <v>146607347</v>
      </c>
      <c r="E47" s="37">
        <v>69459104.89000002</v>
      </c>
      <c r="F47" s="37">
        <v>77148242.10999994</v>
      </c>
      <c r="G47" s="59">
        <f t="shared" si="1"/>
        <v>0.4737764260204505</v>
      </c>
    </row>
    <row r="48" spans="2:7" s="4" customFormat="1" ht="24.75" customHeight="1">
      <c r="B48" s="52" t="s">
        <v>60</v>
      </c>
      <c r="C48" s="37">
        <v>143568738</v>
      </c>
      <c r="D48" s="37">
        <v>143362428</v>
      </c>
      <c r="E48" s="37">
        <v>68628449.11999996</v>
      </c>
      <c r="F48" s="37">
        <v>74733978.88000003</v>
      </c>
      <c r="G48" s="59">
        <f t="shared" si="1"/>
        <v>0.47870596276452543</v>
      </c>
    </row>
    <row r="49" spans="2:7" s="4" customFormat="1" ht="24.75" customHeight="1">
      <c r="B49" s="52" t="s">
        <v>61</v>
      </c>
      <c r="C49" s="37">
        <v>177409631</v>
      </c>
      <c r="D49" s="37">
        <v>183064752</v>
      </c>
      <c r="E49" s="37">
        <v>86882008.80000004</v>
      </c>
      <c r="F49" s="37">
        <v>96182743.19999997</v>
      </c>
      <c r="G49" s="59">
        <f t="shared" si="1"/>
        <v>0.47459714582302576</v>
      </c>
    </row>
    <row r="50" spans="2:7" s="4" customFormat="1" ht="24.75" customHeight="1">
      <c r="B50" s="52" t="s">
        <v>62</v>
      </c>
      <c r="C50" s="37">
        <v>148394010</v>
      </c>
      <c r="D50" s="37">
        <v>148536600</v>
      </c>
      <c r="E50" s="37">
        <v>68241827.72000001</v>
      </c>
      <c r="F50" s="37">
        <v>80294772.28000002</v>
      </c>
      <c r="G50" s="59">
        <f t="shared" si="1"/>
        <v>0.4594276947230515</v>
      </c>
    </row>
    <row r="51" spans="2:7" s="4" customFormat="1" ht="24.75" customHeight="1">
      <c r="B51" s="52" t="s">
        <v>63</v>
      </c>
      <c r="C51" s="37">
        <v>55875486</v>
      </c>
      <c r="D51" s="37">
        <v>57403940</v>
      </c>
      <c r="E51" s="37">
        <v>27644088.589999992</v>
      </c>
      <c r="F51" s="37">
        <v>29759851.410000008</v>
      </c>
      <c r="G51" s="59">
        <f t="shared" si="1"/>
        <v>0.48157127524696025</v>
      </c>
    </row>
    <row r="52" spans="2:7" s="4" customFormat="1" ht="24.75" customHeight="1">
      <c r="B52" s="52" t="s">
        <v>64</v>
      </c>
      <c r="C52" s="37">
        <v>66939390</v>
      </c>
      <c r="D52" s="37">
        <v>70539965</v>
      </c>
      <c r="E52" s="37">
        <v>34711239.3</v>
      </c>
      <c r="F52" s="37">
        <v>35828725.7</v>
      </c>
      <c r="G52" s="59">
        <f t="shared" si="1"/>
        <v>0.49207905475995056</v>
      </c>
    </row>
    <row r="53" spans="2:7" s="4" customFormat="1" ht="24.75" customHeight="1">
      <c r="B53" s="52" t="s">
        <v>65</v>
      </c>
      <c r="C53" s="37">
        <v>71807359</v>
      </c>
      <c r="D53" s="37">
        <v>73595671</v>
      </c>
      <c r="E53" s="37">
        <v>35907351.39999999</v>
      </c>
      <c r="F53" s="37">
        <v>37688319.6</v>
      </c>
      <c r="G53" s="59">
        <f t="shared" si="1"/>
        <v>0.48790031957178553</v>
      </c>
    </row>
    <row r="54" spans="2:7" s="4" customFormat="1" ht="24.75" customHeight="1">
      <c r="B54" s="52" t="s">
        <v>66</v>
      </c>
      <c r="C54" s="37">
        <v>81564634</v>
      </c>
      <c r="D54" s="37">
        <v>84306742</v>
      </c>
      <c r="E54" s="37">
        <v>42779109.609999985</v>
      </c>
      <c r="F54" s="37">
        <v>41527632.390000015</v>
      </c>
      <c r="G54" s="59">
        <f t="shared" si="1"/>
        <v>0.507422165714813</v>
      </c>
    </row>
    <row r="55" spans="2:7" s="4" customFormat="1" ht="24.75" customHeight="1">
      <c r="B55" s="52" t="s">
        <v>67</v>
      </c>
      <c r="C55" s="37">
        <v>228048652</v>
      </c>
      <c r="D55" s="37">
        <v>235486837</v>
      </c>
      <c r="E55" s="37">
        <v>124023049.26999995</v>
      </c>
      <c r="F55" s="37">
        <v>111463787.73000005</v>
      </c>
      <c r="G55" s="59">
        <f t="shared" si="1"/>
        <v>0.5266665893091933</v>
      </c>
    </row>
    <row r="56" spans="2:7" s="4" customFormat="1" ht="24.75" customHeight="1">
      <c r="B56" s="52" t="s">
        <v>68</v>
      </c>
      <c r="C56" s="37">
        <v>51560700</v>
      </c>
      <c r="D56" s="37">
        <v>52347613</v>
      </c>
      <c r="E56" s="37">
        <v>25893100.120000016</v>
      </c>
      <c r="F56" s="37">
        <v>26454512.879999984</v>
      </c>
      <c r="G56" s="59">
        <f t="shared" si="1"/>
        <v>0.49463764699261487</v>
      </c>
    </row>
    <row r="57" spans="2:7" s="4" customFormat="1" ht="24.75" customHeight="1">
      <c r="B57" s="52" t="s">
        <v>69</v>
      </c>
      <c r="C57" s="37">
        <v>41649914</v>
      </c>
      <c r="D57" s="37">
        <v>42211554</v>
      </c>
      <c r="E57" s="37">
        <v>19447399.899999987</v>
      </c>
      <c r="F57" s="37">
        <v>22764154.100000016</v>
      </c>
      <c r="G57" s="59">
        <f t="shared" si="1"/>
        <v>0.4607127209768204</v>
      </c>
    </row>
    <row r="58" spans="2:7" s="4" customFormat="1" ht="24.75" customHeight="1">
      <c r="B58" s="52" t="s">
        <v>70</v>
      </c>
      <c r="C58" s="37">
        <v>58368415</v>
      </c>
      <c r="D58" s="37">
        <v>59597719</v>
      </c>
      <c r="E58" s="37">
        <v>29311034.18000001</v>
      </c>
      <c r="F58" s="37">
        <v>30286684.819999985</v>
      </c>
      <c r="G58" s="59">
        <f t="shared" si="1"/>
        <v>0.49181469814306167</v>
      </c>
    </row>
    <row r="59" spans="2:7" s="4" customFormat="1" ht="24.75" customHeight="1">
      <c r="B59" s="52" t="s">
        <v>71</v>
      </c>
      <c r="C59" s="37">
        <v>28607863</v>
      </c>
      <c r="D59" s="37">
        <v>28640818</v>
      </c>
      <c r="E59" s="37">
        <v>13466504.580000004</v>
      </c>
      <c r="F59" s="37">
        <v>15174313.419999994</v>
      </c>
      <c r="G59" s="59">
        <f t="shared" si="1"/>
        <v>0.47018575307451077</v>
      </c>
    </row>
    <row r="60" spans="2:7" s="4" customFormat="1" ht="24.75" customHeight="1">
      <c r="B60" s="52" t="s">
        <v>72</v>
      </c>
      <c r="C60" s="37">
        <v>96979740</v>
      </c>
      <c r="D60" s="37">
        <v>127577691</v>
      </c>
      <c r="E60" s="37">
        <v>58684750.57999997</v>
      </c>
      <c r="F60" s="37">
        <v>68892940.42000005</v>
      </c>
      <c r="G60" s="59">
        <f t="shared" si="1"/>
        <v>0.45999226134293314</v>
      </c>
    </row>
    <row r="61" spans="2:7" s="4" customFormat="1" ht="24.75" customHeight="1">
      <c r="B61" s="52" t="s">
        <v>73</v>
      </c>
      <c r="C61" s="37">
        <v>36238544</v>
      </c>
      <c r="D61" s="37">
        <v>45523818</v>
      </c>
      <c r="E61" s="37">
        <v>24071355.650000013</v>
      </c>
      <c r="F61" s="37">
        <v>21452462.349999983</v>
      </c>
      <c r="G61" s="59">
        <f t="shared" si="1"/>
        <v>0.5287639900941528</v>
      </c>
    </row>
    <row r="62" spans="2:11" s="4" customFormat="1" ht="24.75" customHeight="1">
      <c r="B62" s="52" t="s">
        <v>74</v>
      </c>
      <c r="C62" s="37">
        <v>45201598</v>
      </c>
      <c r="D62" s="37">
        <v>58170143</v>
      </c>
      <c r="E62" s="37">
        <v>32163941.94999999</v>
      </c>
      <c r="F62" s="37">
        <v>26006201.05</v>
      </c>
      <c r="G62" s="59">
        <f t="shared" si="1"/>
        <v>0.5529287069141293</v>
      </c>
      <c r="K62" s="12"/>
    </row>
    <row r="63" spans="2:7" s="4" customFormat="1" ht="24.75" customHeight="1">
      <c r="B63" s="52" t="s">
        <v>75</v>
      </c>
      <c r="C63" s="37">
        <v>45378312</v>
      </c>
      <c r="D63" s="37">
        <v>57617830</v>
      </c>
      <c r="E63" s="37">
        <v>30895078.279999997</v>
      </c>
      <c r="F63" s="37">
        <v>26722751.71999999</v>
      </c>
      <c r="G63" s="59">
        <f t="shared" si="1"/>
        <v>0.5362069047029365</v>
      </c>
    </row>
    <row r="64" spans="2:7" s="4" customFormat="1" ht="24.75" customHeight="1">
      <c r="B64" s="52" t="s">
        <v>76</v>
      </c>
      <c r="C64" s="37">
        <v>58694223</v>
      </c>
      <c r="D64" s="37">
        <v>93394481</v>
      </c>
      <c r="E64" s="37">
        <v>52535659.90999999</v>
      </c>
      <c r="F64" s="37">
        <v>40858821.09</v>
      </c>
      <c r="G64" s="59">
        <f t="shared" si="1"/>
        <v>0.5625135377110773</v>
      </c>
    </row>
    <row r="65" spans="2:7" s="4" customFormat="1" ht="24.75" customHeight="1">
      <c r="B65" s="52" t="s">
        <v>77</v>
      </c>
      <c r="C65" s="37">
        <v>74729249</v>
      </c>
      <c r="D65" s="37">
        <v>86385876</v>
      </c>
      <c r="E65" s="37">
        <v>33117030.85999999</v>
      </c>
      <c r="F65" s="37">
        <v>53268845.13999999</v>
      </c>
      <c r="G65" s="59">
        <f t="shared" si="1"/>
        <v>0.3833616372657955</v>
      </c>
    </row>
    <row r="66" spans="2:7" s="4" customFormat="1" ht="24.75" customHeight="1">
      <c r="B66" s="52" t="s">
        <v>78</v>
      </c>
      <c r="C66" s="37">
        <v>13873080</v>
      </c>
      <c r="D66" s="37">
        <v>17543012</v>
      </c>
      <c r="E66" s="37">
        <v>9745056.46</v>
      </c>
      <c r="F66" s="37">
        <v>7797955.539999998</v>
      </c>
      <c r="G66" s="59">
        <f t="shared" si="1"/>
        <v>0.5554950575191991</v>
      </c>
    </row>
    <row r="67" spans="2:7" s="4" customFormat="1" ht="24.75" customHeight="1">
      <c r="B67" s="52" t="s">
        <v>79</v>
      </c>
      <c r="C67" s="37">
        <v>27231241</v>
      </c>
      <c r="D67" s="37">
        <v>38183615</v>
      </c>
      <c r="E67" s="37">
        <v>19895442.860000025</v>
      </c>
      <c r="F67" s="37">
        <v>18288172.13999999</v>
      </c>
      <c r="G67" s="59">
        <f t="shared" si="1"/>
        <v>0.5210466023188225</v>
      </c>
    </row>
    <row r="68" spans="2:7" s="4" customFormat="1" ht="24.75" customHeight="1">
      <c r="B68" s="52" t="s">
        <v>80</v>
      </c>
      <c r="C68" s="37">
        <v>16969748</v>
      </c>
      <c r="D68" s="37">
        <v>24545417</v>
      </c>
      <c r="E68" s="37">
        <v>12100663.889999999</v>
      </c>
      <c r="F68" s="37">
        <v>12444753.11</v>
      </c>
      <c r="G68" s="59">
        <f t="shared" si="1"/>
        <v>0.49299076442661366</v>
      </c>
    </row>
    <row r="69" spans="2:7" s="4" customFormat="1" ht="24.75" customHeight="1">
      <c r="B69" s="52" t="s">
        <v>81</v>
      </c>
      <c r="C69" s="37">
        <v>10697518</v>
      </c>
      <c r="D69" s="37">
        <v>14236740</v>
      </c>
      <c r="E69" s="37">
        <v>7616674.110000006</v>
      </c>
      <c r="F69" s="37">
        <v>6620065.889999996</v>
      </c>
      <c r="G69" s="59">
        <f t="shared" si="1"/>
        <v>0.5350012790849594</v>
      </c>
    </row>
    <row r="70" spans="2:7" s="4" customFormat="1" ht="24.75" customHeight="1">
      <c r="B70" s="52" t="s">
        <v>82</v>
      </c>
      <c r="C70" s="37">
        <v>34903223</v>
      </c>
      <c r="D70" s="37">
        <v>62318147</v>
      </c>
      <c r="E70" s="37">
        <v>33668004.400000006</v>
      </c>
      <c r="F70" s="37">
        <v>28650142.599999998</v>
      </c>
      <c r="G70" s="59">
        <f t="shared" si="1"/>
        <v>0.5402600369359507</v>
      </c>
    </row>
    <row r="71" spans="2:7" s="4" customFormat="1" ht="30.75" customHeight="1">
      <c r="B71" s="60"/>
      <c r="C71" s="61"/>
      <c r="D71" s="61"/>
      <c r="E71" s="61"/>
      <c r="F71" s="61"/>
      <c r="G71" s="62"/>
    </row>
    <row r="72" spans="2:7" s="4" customFormat="1" ht="21.75" customHeight="1">
      <c r="B72" s="79" t="s">
        <v>41</v>
      </c>
      <c r="C72" s="79"/>
      <c r="D72" s="79"/>
      <c r="E72" s="79"/>
      <c r="F72" s="79"/>
      <c r="G72" s="79"/>
    </row>
    <row r="73" spans="2:7" s="4" customFormat="1" ht="19.5" customHeight="1">
      <c r="B73" s="55" t="s">
        <v>3</v>
      </c>
      <c r="C73" s="56">
        <f>SUM(C75:C79)</f>
        <v>1913085203</v>
      </c>
      <c r="D73" s="56">
        <f>SUM(D75:D79)</f>
        <v>2131032965</v>
      </c>
      <c r="E73" s="56">
        <f>SUM(E75:E79)</f>
        <v>1029055114.5299997</v>
      </c>
      <c r="F73" s="56">
        <f>SUM(F75:F79)</f>
        <v>1101977850.47</v>
      </c>
      <c r="G73" s="57">
        <f>E73/D73</f>
        <v>0.48289028439782944</v>
      </c>
    </row>
    <row r="74" spans="2:7" s="4" customFormat="1" ht="27.75" customHeight="1">
      <c r="B74" s="58" t="s">
        <v>21</v>
      </c>
      <c r="C74" s="58" t="s">
        <v>4</v>
      </c>
      <c r="D74" s="58" t="s">
        <v>5</v>
      </c>
      <c r="E74" s="58" t="s">
        <v>6</v>
      </c>
      <c r="F74" s="58" t="s">
        <v>47</v>
      </c>
      <c r="G74" s="58" t="s">
        <v>7</v>
      </c>
    </row>
    <row r="75" spans="2:7" s="4" customFormat="1" ht="21.75" customHeight="1">
      <c r="B75" s="52" t="s">
        <v>22</v>
      </c>
      <c r="C75" s="37">
        <v>1849680281</v>
      </c>
      <c r="D75" s="37">
        <v>1958419395</v>
      </c>
      <c r="E75" s="37">
        <v>949805189.2499998</v>
      </c>
      <c r="F75" s="37">
        <v>1008614205.75</v>
      </c>
      <c r="G75" s="59">
        <f>E75/D75</f>
        <v>0.48498559178638023</v>
      </c>
    </row>
    <row r="76" spans="2:7" s="4" customFormat="1" ht="21.75" customHeight="1">
      <c r="B76" s="52" t="s">
        <v>25</v>
      </c>
      <c r="C76" s="37">
        <v>9875512</v>
      </c>
      <c r="D76" s="37">
        <v>16550950</v>
      </c>
      <c r="E76" s="37">
        <v>5487002.780000002</v>
      </c>
      <c r="F76" s="37">
        <v>11063947.219999995</v>
      </c>
      <c r="G76" s="59">
        <f>E76/D76</f>
        <v>0.3315219235149645</v>
      </c>
    </row>
    <row r="77" spans="2:7" s="4" customFormat="1" ht="21.75" customHeight="1">
      <c r="B77" s="52" t="s">
        <v>28</v>
      </c>
      <c r="C77" s="37">
        <v>0</v>
      </c>
      <c r="D77" s="37">
        <v>23769649</v>
      </c>
      <c r="E77" s="37">
        <v>15857262</v>
      </c>
      <c r="F77" s="37">
        <v>7912387</v>
      </c>
      <c r="G77" s="59">
        <f>E77/D77</f>
        <v>0.6671222616707551</v>
      </c>
    </row>
    <row r="78" spans="2:11" s="4" customFormat="1" ht="21.75" customHeight="1">
      <c r="B78" s="52" t="s">
        <v>23</v>
      </c>
      <c r="C78" s="37">
        <v>2058518</v>
      </c>
      <c r="D78" s="37">
        <v>66730851</v>
      </c>
      <c r="E78" s="37">
        <v>32760922.25</v>
      </c>
      <c r="F78" s="37">
        <v>33969928.749999985</v>
      </c>
      <c r="G78" s="59">
        <f>E78/D78</f>
        <v>0.4909411727717964</v>
      </c>
      <c r="I78" s="12"/>
      <c r="K78" s="12"/>
    </row>
    <row r="79" spans="2:7" s="4" customFormat="1" ht="21.75" customHeight="1">
      <c r="B79" s="52" t="s">
        <v>24</v>
      </c>
      <c r="C79" s="37">
        <v>51470892</v>
      </c>
      <c r="D79" s="37">
        <v>65562120</v>
      </c>
      <c r="E79" s="37">
        <v>25144738.249999993</v>
      </c>
      <c r="F79" s="37">
        <v>40417381.75</v>
      </c>
      <c r="G79" s="59">
        <f>E79/D79</f>
        <v>0.3835253992701882</v>
      </c>
    </row>
    <row r="80" spans="2:7" s="4" customFormat="1" ht="23.25" customHeight="1">
      <c r="B80" s="13"/>
      <c r="C80" s="11"/>
      <c r="D80" s="11"/>
      <c r="E80" s="11"/>
      <c r="F80" s="11"/>
      <c r="G80" s="18"/>
    </row>
    <row r="81" spans="2:7" s="4" customFormat="1" ht="25.5" customHeight="1">
      <c r="B81" s="79" t="s">
        <v>42</v>
      </c>
      <c r="C81" s="79"/>
      <c r="D81" s="79"/>
      <c r="E81" s="79"/>
      <c r="F81" s="79"/>
      <c r="G81" s="79"/>
    </row>
    <row r="82" spans="2:7" s="4" customFormat="1" ht="19.5" customHeight="1">
      <c r="B82" s="55" t="s">
        <v>3</v>
      </c>
      <c r="C82" s="56">
        <f>SUM(C84:C104)</f>
        <v>1913085203</v>
      </c>
      <c r="D82" s="56">
        <f>SUM(D84:D104)</f>
        <v>2131032965</v>
      </c>
      <c r="E82" s="56">
        <f>SUM(E84:E104)</f>
        <v>1029055114.5299995</v>
      </c>
      <c r="F82" s="56">
        <f>SUM(F84:F104)</f>
        <v>1101977850.4700005</v>
      </c>
      <c r="G82" s="57">
        <f>E82/D82</f>
        <v>0.48289028439782933</v>
      </c>
    </row>
    <row r="83" spans="2:7" s="4" customFormat="1" ht="27" customHeight="1">
      <c r="B83" s="58" t="s">
        <v>26</v>
      </c>
      <c r="C83" s="58" t="s">
        <v>4</v>
      </c>
      <c r="D83" s="58" t="s">
        <v>5</v>
      </c>
      <c r="E83" s="58" t="s">
        <v>6</v>
      </c>
      <c r="F83" s="58" t="s">
        <v>47</v>
      </c>
      <c r="G83" s="58" t="s">
        <v>7</v>
      </c>
    </row>
    <row r="84" spans="2:7" s="4" customFormat="1" ht="24" customHeight="1">
      <c r="B84" s="52" t="s">
        <v>83</v>
      </c>
      <c r="C84" s="37">
        <v>24330713</v>
      </c>
      <c r="D84" s="37">
        <v>35786706</v>
      </c>
      <c r="E84" s="37">
        <v>13767749.829999996</v>
      </c>
      <c r="F84" s="37">
        <v>22018956.17000001</v>
      </c>
      <c r="G84" s="59">
        <f>E84/D84</f>
        <v>0.38471687866438437</v>
      </c>
    </row>
    <row r="85" spans="2:7" s="4" customFormat="1" ht="24" customHeight="1">
      <c r="B85" s="52" t="s">
        <v>84</v>
      </c>
      <c r="C85" s="37">
        <v>2289690</v>
      </c>
      <c r="D85" s="37">
        <v>4926666</v>
      </c>
      <c r="E85" s="37">
        <v>2248294.85</v>
      </c>
      <c r="F85" s="37">
        <v>2678371.15</v>
      </c>
      <c r="G85" s="59">
        <f aca="true" t="shared" si="2" ref="G85:G104">E85/D85</f>
        <v>0.4563521963940726</v>
      </c>
    </row>
    <row r="86" spans="2:7" s="4" customFormat="1" ht="24" customHeight="1">
      <c r="B86" s="52" t="s">
        <v>85</v>
      </c>
      <c r="C86" s="37">
        <v>705403</v>
      </c>
      <c r="D86" s="37">
        <v>1138207</v>
      </c>
      <c r="E86" s="37">
        <v>249054.88000000003</v>
      </c>
      <c r="F86" s="37">
        <v>889152.12</v>
      </c>
      <c r="G86" s="59">
        <f t="shared" si="2"/>
        <v>0.2188133441456607</v>
      </c>
    </row>
    <row r="87" spans="2:7" s="4" customFormat="1" ht="24" customHeight="1">
      <c r="B87" s="52" t="s">
        <v>86</v>
      </c>
      <c r="C87" s="37">
        <v>295536</v>
      </c>
      <c r="D87" s="37">
        <v>448844</v>
      </c>
      <c r="E87" s="37">
        <v>157347.62</v>
      </c>
      <c r="F87" s="37">
        <v>291496.38</v>
      </c>
      <c r="G87" s="59">
        <f t="shared" si="2"/>
        <v>0.35056193243086686</v>
      </c>
    </row>
    <row r="88" spans="2:7" s="4" customFormat="1" ht="24" customHeight="1">
      <c r="B88" s="52" t="s">
        <v>87</v>
      </c>
      <c r="C88" s="37">
        <v>303102</v>
      </c>
      <c r="D88" s="37">
        <v>391354</v>
      </c>
      <c r="E88" s="37">
        <v>140564.34999999998</v>
      </c>
      <c r="F88" s="37">
        <v>250789.65</v>
      </c>
      <c r="G88" s="59">
        <f t="shared" si="2"/>
        <v>0.359174430311176</v>
      </c>
    </row>
    <row r="89" spans="2:7" s="4" customFormat="1" ht="24" customHeight="1">
      <c r="B89" s="52" t="s">
        <v>88</v>
      </c>
      <c r="C89" s="37">
        <v>8282372</v>
      </c>
      <c r="D89" s="37">
        <v>12237804</v>
      </c>
      <c r="E89" s="37">
        <v>6720487.320000002</v>
      </c>
      <c r="F89" s="37">
        <v>5517316.679999998</v>
      </c>
      <c r="G89" s="59">
        <f t="shared" si="2"/>
        <v>0.5491579469649949</v>
      </c>
    </row>
    <row r="90" spans="2:7" s="4" customFormat="1" ht="24" customHeight="1">
      <c r="B90" s="52" t="s">
        <v>89</v>
      </c>
      <c r="C90" s="37">
        <v>304597</v>
      </c>
      <c r="D90" s="37">
        <v>561769</v>
      </c>
      <c r="E90" s="37">
        <v>135300.91999999998</v>
      </c>
      <c r="F90" s="37">
        <v>426468.08</v>
      </c>
      <c r="G90" s="59">
        <f t="shared" si="2"/>
        <v>0.24084796419880766</v>
      </c>
    </row>
    <row r="91" spans="2:7" s="4" customFormat="1" ht="24" customHeight="1">
      <c r="B91" s="52" t="s">
        <v>90</v>
      </c>
      <c r="C91" s="37">
        <v>3836</v>
      </c>
      <c r="D91" s="37">
        <v>409800</v>
      </c>
      <c r="E91" s="37">
        <v>58845.24</v>
      </c>
      <c r="F91" s="37">
        <v>350954.76</v>
      </c>
      <c r="G91" s="59">
        <f t="shared" si="2"/>
        <v>0.14359502196193263</v>
      </c>
    </row>
    <row r="92" spans="2:7" s="4" customFormat="1" ht="24" customHeight="1">
      <c r="B92" s="52" t="s">
        <v>91</v>
      </c>
      <c r="C92" s="37">
        <v>132456</v>
      </c>
      <c r="D92" s="37">
        <v>992443</v>
      </c>
      <c r="E92" s="37">
        <v>204269.63999999998</v>
      </c>
      <c r="F92" s="37">
        <v>788173.36</v>
      </c>
      <c r="G92" s="59">
        <f t="shared" si="2"/>
        <v>0.20582505997825568</v>
      </c>
    </row>
    <row r="93" spans="2:7" s="4" customFormat="1" ht="24" customHeight="1">
      <c r="B93" s="52" t="s">
        <v>92</v>
      </c>
      <c r="C93" s="37">
        <v>9900</v>
      </c>
      <c r="D93" s="37">
        <v>6210</v>
      </c>
      <c r="E93" s="37">
        <v>4760</v>
      </c>
      <c r="F93" s="37">
        <v>1450</v>
      </c>
      <c r="G93" s="59">
        <f t="shared" si="2"/>
        <v>0.7665056360708534</v>
      </c>
    </row>
    <row r="94" spans="2:7" s="4" customFormat="1" ht="24" customHeight="1">
      <c r="B94" s="52" t="s">
        <v>93</v>
      </c>
      <c r="C94" s="37">
        <v>7089124</v>
      </c>
      <c r="D94" s="37">
        <v>9138645</v>
      </c>
      <c r="E94" s="37">
        <v>3745606.2600000002</v>
      </c>
      <c r="F94" s="37">
        <v>5393038.739999998</v>
      </c>
      <c r="G94" s="59">
        <f t="shared" si="2"/>
        <v>0.4098645105483362</v>
      </c>
    </row>
    <row r="95" spans="2:7" s="4" customFormat="1" ht="24" customHeight="1">
      <c r="B95" s="52" t="s">
        <v>94</v>
      </c>
      <c r="C95" s="37">
        <v>226685</v>
      </c>
      <c r="D95" s="37">
        <v>3230714</v>
      </c>
      <c r="E95" s="37">
        <v>645007.8400000001</v>
      </c>
      <c r="F95" s="37">
        <v>2585706.16</v>
      </c>
      <c r="G95" s="59">
        <f t="shared" si="2"/>
        <v>0.19964869685153191</v>
      </c>
    </row>
    <row r="96" spans="2:7" s="4" customFormat="1" ht="24" customHeight="1">
      <c r="B96" s="52" t="s">
        <v>95</v>
      </c>
      <c r="C96" s="37">
        <v>1209890</v>
      </c>
      <c r="D96" s="37">
        <v>2487143</v>
      </c>
      <c r="E96" s="37">
        <v>883070.4299999999</v>
      </c>
      <c r="F96" s="37">
        <v>1604072.57</v>
      </c>
      <c r="G96" s="59">
        <f t="shared" si="2"/>
        <v>0.3550541444540985</v>
      </c>
    </row>
    <row r="97" spans="2:7" s="4" customFormat="1" ht="24" customHeight="1">
      <c r="B97" s="52" t="s">
        <v>96</v>
      </c>
      <c r="C97" s="37">
        <v>107890</v>
      </c>
      <c r="D97" s="37">
        <v>11432046</v>
      </c>
      <c r="E97" s="37">
        <v>97343.71999999999</v>
      </c>
      <c r="F97" s="37">
        <v>11334702.28</v>
      </c>
      <c r="G97" s="59">
        <f t="shared" si="2"/>
        <v>0.008514986731159057</v>
      </c>
    </row>
    <row r="98" spans="2:7" s="4" customFormat="1" ht="24" customHeight="1">
      <c r="B98" s="52" t="s">
        <v>97</v>
      </c>
      <c r="C98" s="37">
        <v>332948</v>
      </c>
      <c r="D98" s="37">
        <v>119590</v>
      </c>
      <c r="E98" s="37">
        <v>36951.61</v>
      </c>
      <c r="F98" s="37">
        <v>82638.39</v>
      </c>
      <c r="G98" s="59">
        <f t="shared" si="2"/>
        <v>0.3089857847646124</v>
      </c>
    </row>
    <row r="99" spans="2:7" s="4" customFormat="1" ht="24" customHeight="1">
      <c r="B99" s="52" t="s">
        <v>98</v>
      </c>
      <c r="C99" s="37">
        <v>455206376</v>
      </c>
      <c r="D99" s="37">
        <v>605526199</v>
      </c>
      <c r="E99" s="37">
        <v>305867818.56</v>
      </c>
      <c r="F99" s="37">
        <v>299658380.43999994</v>
      </c>
      <c r="G99" s="59">
        <f t="shared" si="2"/>
        <v>0.5051273075634503</v>
      </c>
    </row>
    <row r="100" spans="2:7" s="4" customFormat="1" ht="24" customHeight="1">
      <c r="B100" s="52" t="s">
        <v>99</v>
      </c>
      <c r="C100" s="37">
        <v>33973</v>
      </c>
      <c r="D100" s="37">
        <v>138373</v>
      </c>
      <c r="E100" s="37">
        <v>15799.060000000001</v>
      </c>
      <c r="F100" s="37">
        <v>122573.94</v>
      </c>
      <c r="G100" s="59">
        <f t="shared" si="2"/>
        <v>0.1141773322830321</v>
      </c>
    </row>
    <row r="101" spans="2:7" s="4" customFormat="1" ht="24" customHeight="1">
      <c r="B101" s="52" t="s">
        <v>100</v>
      </c>
      <c r="C101" s="37">
        <v>1270355077</v>
      </c>
      <c r="D101" s="37">
        <v>1298818780</v>
      </c>
      <c r="E101" s="37">
        <v>631303008.8799994</v>
      </c>
      <c r="F101" s="37">
        <v>667515771.1200005</v>
      </c>
      <c r="G101" s="59">
        <f t="shared" si="2"/>
        <v>0.48605934761737846</v>
      </c>
    </row>
    <row r="102" spans="2:7" s="4" customFormat="1" ht="24" customHeight="1">
      <c r="B102" s="52" t="s">
        <v>101</v>
      </c>
      <c r="C102" s="37">
        <v>2682593</v>
      </c>
      <c r="D102" s="37">
        <v>2297210</v>
      </c>
      <c r="E102" s="37">
        <v>509143.81999999995</v>
      </c>
      <c r="F102" s="37">
        <v>1788066.1800000002</v>
      </c>
      <c r="G102" s="59">
        <f t="shared" si="2"/>
        <v>0.22163573204017045</v>
      </c>
    </row>
    <row r="103" spans="2:7" s="4" customFormat="1" ht="24" customHeight="1">
      <c r="B103" s="52" t="s">
        <v>102</v>
      </c>
      <c r="C103" s="37">
        <v>87712150</v>
      </c>
      <c r="D103" s="37">
        <v>89473570</v>
      </c>
      <c r="E103" s="37">
        <v>43151870.839999996</v>
      </c>
      <c r="F103" s="37">
        <v>46321699.160000004</v>
      </c>
      <c r="G103" s="59">
        <f t="shared" si="2"/>
        <v>0.482286230894777</v>
      </c>
    </row>
    <row r="104" spans="2:7" s="4" customFormat="1" ht="24" customHeight="1">
      <c r="B104" s="52" t="s">
        <v>103</v>
      </c>
      <c r="C104" s="37">
        <v>51470892</v>
      </c>
      <c r="D104" s="37">
        <v>51470892</v>
      </c>
      <c r="E104" s="37">
        <v>19112818.86</v>
      </c>
      <c r="F104" s="37">
        <v>32358073.14</v>
      </c>
      <c r="G104" s="59">
        <f t="shared" si="2"/>
        <v>0.37133257492409494</v>
      </c>
    </row>
    <row r="105" spans="2:7" s="4" customFormat="1" ht="26.25" customHeight="1">
      <c r="B105" s="63"/>
      <c r="C105" s="64"/>
      <c r="D105" s="64"/>
      <c r="E105" s="65"/>
      <c r="F105" s="65"/>
      <c r="G105" s="66"/>
    </row>
    <row r="106" spans="2:7" s="4" customFormat="1" ht="26.25" customHeight="1">
      <c r="B106" s="79" t="s">
        <v>44</v>
      </c>
      <c r="C106" s="79"/>
      <c r="D106" s="79"/>
      <c r="E106" s="79"/>
      <c r="F106" s="79"/>
      <c r="G106" s="79"/>
    </row>
    <row r="107" spans="2:7" s="4" customFormat="1" ht="21" customHeight="1">
      <c r="B107" s="67" t="s">
        <v>27</v>
      </c>
      <c r="C107" s="68">
        <f>SUM(C109:C118)</f>
        <v>350521136</v>
      </c>
      <c r="D107" s="68">
        <f>SUM(D109:D118)</f>
        <v>539213551</v>
      </c>
      <c r="E107" s="68">
        <f>SUM(E109:E118)</f>
        <v>74309787.89000002</v>
      </c>
      <c r="F107" s="68">
        <f>SUM(F109:F118)</f>
        <v>464903763.10999995</v>
      </c>
      <c r="G107" s="69">
        <f>E107/D107</f>
        <v>0.13781142508786842</v>
      </c>
    </row>
    <row r="108" spans="2:7" s="4" customFormat="1" ht="29.25" customHeight="1">
      <c r="B108" s="58" t="s">
        <v>20</v>
      </c>
      <c r="C108" s="58" t="s">
        <v>4</v>
      </c>
      <c r="D108" s="58" t="s">
        <v>5</v>
      </c>
      <c r="E108" s="58" t="s">
        <v>6</v>
      </c>
      <c r="F108" s="58" t="s">
        <v>47</v>
      </c>
      <c r="G108" s="58" t="s">
        <v>7</v>
      </c>
    </row>
    <row r="109" spans="2:7" s="4" customFormat="1" ht="26.25" customHeight="1">
      <c r="B109" s="52" t="s">
        <v>51</v>
      </c>
      <c r="C109" s="37">
        <v>137511796</v>
      </c>
      <c r="D109" s="37">
        <v>216763619</v>
      </c>
      <c r="E109" s="37">
        <v>18880911.33000001</v>
      </c>
      <c r="F109" s="37">
        <v>197882707.67</v>
      </c>
      <c r="G109" s="59">
        <f aca="true" t="shared" si="3" ref="G109:G118">E109/D109</f>
        <v>0.08710369118721906</v>
      </c>
    </row>
    <row r="110" spans="2:7" s="4" customFormat="1" ht="26.25" customHeight="1">
      <c r="B110" s="52" t="s">
        <v>52</v>
      </c>
      <c r="C110" s="37">
        <v>20004739</v>
      </c>
      <c r="D110" s="37">
        <v>29368930</v>
      </c>
      <c r="E110" s="37">
        <v>9340785.579999998</v>
      </c>
      <c r="F110" s="37">
        <v>20028144.42</v>
      </c>
      <c r="G110" s="59">
        <f t="shared" si="3"/>
        <v>0.31804991124974585</v>
      </c>
    </row>
    <row r="111" spans="2:7" s="4" customFormat="1" ht="26.25" customHeight="1">
      <c r="B111" s="52" t="s">
        <v>53</v>
      </c>
      <c r="C111" s="37">
        <v>99721575</v>
      </c>
      <c r="D111" s="37">
        <v>139389774</v>
      </c>
      <c r="E111" s="37">
        <v>14329065.719999999</v>
      </c>
      <c r="F111" s="37">
        <v>125060708.28</v>
      </c>
      <c r="G111" s="59">
        <f t="shared" si="3"/>
        <v>0.10279854331351451</v>
      </c>
    </row>
    <row r="112" spans="2:7" s="4" customFormat="1" ht="26.25" customHeight="1">
      <c r="B112" s="52" t="s">
        <v>54</v>
      </c>
      <c r="C112" s="37">
        <v>39996999</v>
      </c>
      <c r="D112" s="37">
        <v>73638191</v>
      </c>
      <c r="E112" s="37">
        <v>14767479.17</v>
      </c>
      <c r="F112" s="37">
        <v>58870711.83</v>
      </c>
      <c r="G112" s="59">
        <f t="shared" si="3"/>
        <v>0.200541036783481</v>
      </c>
    </row>
    <row r="113" spans="2:7" s="4" customFormat="1" ht="26.25" customHeight="1">
      <c r="B113" s="52" t="s">
        <v>55</v>
      </c>
      <c r="C113" s="37">
        <v>37015493</v>
      </c>
      <c r="D113" s="37">
        <v>46381053</v>
      </c>
      <c r="E113" s="37">
        <v>8061955.309999999</v>
      </c>
      <c r="F113" s="37">
        <v>38319097.69</v>
      </c>
      <c r="G113" s="59">
        <f t="shared" si="3"/>
        <v>0.17382001460812024</v>
      </c>
    </row>
    <row r="114" spans="2:7" s="4" customFormat="1" ht="26.25" customHeight="1">
      <c r="B114" s="52" t="s">
        <v>56</v>
      </c>
      <c r="C114" s="37">
        <v>16270534</v>
      </c>
      <c r="D114" s="37">
        <v>19476205</v>
      </c>
      <c r="E114" s="37">
        <v>3160123.6600000006</v>
      </c>
      <c r="F114" s="37">
        <v>16316081.34</v>
      </c>
      <c r="G114" s="59">
        <f t="shared" si="3"/>
        <v>0.1622556170465448</v>
      </c>
    </row>
    <row r="115" spans="2:7" s="4" customFormat="1" ht="26.25" customHeight="1">
      <c r="B115" s="52" t="s">
        <v>57</v>
      </c>
      <c r="C115" s="37">
        <v>0</v>
      </c>
      <c r="D115" s="37">
        <v>75000</v>
      </c>
      <c r="E115" s="37">
        <v>0</v>
      </c>
      <c r="F115" s="37">
        <v>75000</v>
      </c>
      <c r="G115" s="59">
        <f t="shared" si="3"/>
        <v>0</v>
      </c>
    </row>
    <row r="116" spans="2:7" s="4" customFormat="1" ht="26.25" customHeight="1">
      <c r="B116" s="52" t="s">
        <v>72</v>
      </c>
      <c r="C116" s="37">
        <v>0</v>
      </c>
      <c r="D116" s="37">
        <v>1079449</v>
      </c>
      <c r="E116" s="37">
        <v>622611.05</v>
      </c>
      <c r="F116" s="37">
        <v>456837.94999999995</v>
      </c>
      <c r="G116" s="59">
        <f t="shared" si="3"/>
        <v>0.5767859806253005</v>
      </c>
    </row>
    <row r="117" spans="2:7" s="4" customFormat="1" ht="26.25" customHeight="1">
      <c r="B117" s="52" t="s">
        <v>76</v>
      </c>
      <c r="C117" s="37">
        <v>0</v>
      </c>
      <c r="D117" s="37">
        <v>6615065</v>
      </c>
      <c r="E117" s="37">
        <v>5146856.07</v>
      </c>
      <c r="F117" s="37">
        <v>1468208.9300000002</v>
      </c>
      <c r="G117" s="59">
        <f t="shared" si="3"/>
        <v>0.7780507175666452</v>
      </c>
    </row>
    <row r="118" spans="2:7" s="4" customFormat="1" ht="26.25" customHeight="1">
      <c r="B118" s="52" t="s">
        <v>77</v>
      </c>
      <c r="C118" s="37">
        <v>0</v>
      </c>
      <c r="D118" s="37">
        <v>6426265</v>
      </c>
      <c r="E118" s="37">
        <v>0</v>
      </c>
      <c r="F118" s="37">
        <v>6426265</v>
      </c>
      <c r="G118" s="59">
        <f t="shared" si="3"/>
        <v>0</v>
      </c>
    </row>
    <row r="119" spans="2:7" s="4" customFormat="1" ht="20.25" customHeight="1">
      <c r="B119"/>
      <c r="C119"/>
      <c r="D119"/>
      <c r="E119"/>
      <c r="F119"/>
      <c r="G119"/>
    </row>
    <row r="120" spans="2:7" s="14" customFormat="1" ht="15">
      <c r="B120"/>
      <c r="C120"/>
      <c r="D120"/>
      <c r="E120"/>
      <c r="F120"/>
      <c r="G120"/>
    </row>
    <row r="121" spans="2:7" s="14" customFormat="1" ht="27.75" customHeight="1">
      <c r="B121" s="89" t="s">
        <v>45</v>
      </c>
      <c r="C121" s="90"/>
      <c r="D121" s="90"/>
      <c r="E121" s="90"/>
      <c r="F121" s="90"/>
      <c r="G121" s="91"/>
    </row>
    <row r="122" spans="2:7" s="14" customFormat="1" ht="18" customHeight="1">
      <c r="B122" s="67" t="s">
        <v>27</v>
      </c>
      <c r="C122" s="68">
        <f>SUM(C124:C127)</f>
        <v>350521136</v>
      </c>
      <c r="D122" s="68">
        <f>SUM(D124:D127)</f>
        <v>539213551</v>
      </c>
      <c r="E122" s="68">
        <f>SUM(E124:E127)</f>
        <v>74309787.89</v>
      </c>
      <c r="F122" s="68">
        <f>SUM(F124:F127)</f>
        <v>464903763.10999995</v>
      </c>
      <c r="G122" s="69">
        <f>E122/D122</f>
        <v>0.1378114250878684</v>
      </c>
    </row>
    <row r="123" spans="2:7" ht="29.25" customHeight="1">
      <c r="B123" s="58" t="s">
        <v>21</v>
      </c>
      <c r="C123" s="58" t="s">
        <v>4</v>
      </c>
      <c r="D123" s="58" t="s">
        <v>5</v>
      </c>
      <c r="E123" s="58" t="s">
        <v>6</v>
      </c>
      <c r="F123" s="58" t="s">
        <v>47</v>
      </c>
      <c r="G123" s="58" t="s">
        <v>7</v>
      </c>
    </row>
    <row r="124" spans="2:7" s="15" customFormat="1" ht="27.75" customHeight="1">
      <c r="B124" s="52" t="s">
        <v>22</v>
      </c>
      <c r="C124" s="37">
        <v>72219579</v>
      </c>
      <c r="D124" s="37">
        <v>34468953</v>
      </c>
      <c r="E124" s="37">
        <v>6235697.01</v>
      </c>
      <c r="F124" s="37">
        <v>28233255.990000002</v>
      </c>
      <c r="G124" s="59">
        <f>E124/D124</f>
        <v>0.18090764201628057</v>
      </c>
    </row>
    <row r="125" spans="2:7" s="15" customFormat="1" ht="27.75" customHeight="1">
      <c r="B125" s="52" t="s">
        <v>25</v>
      </c>
      <c r="C125" s="37">
        <v>0</v>
      </c>
      <c r="D125" s="37">
        <v>42000</v>
      </c>
      <c r="E125" s="37">
        <v>0</v>
      </c>
      <c r="F125" s="37">
        <v>42000</v>
      </c>
      <c r="G125" s="59">
        <f>E125/D125</f>
        <v>0</v>
      </c>
    </row>
    <row r="126" spans="2:7" s="15" customFormat="1" ht="27.75" customHeight="1">
      <c r="B126" s="52" t="s">
        <v>28</v>
      </c>
      <c r="C126" s="37">
        <v>266865016</v>
      </c>
      <c r="D126" s="37">
        <v>440973017</v>
      </c>
      <c r="E126" s="37">
        <v>50208643.04999999</v>
      </c>
      <c r="F126" s="37">
        <v>390764373.9499999</v>
      </c>
      <c r="G126" s="59">
        <f>E126/D126</f>
        <v>0.11385876485499336</v>
      </c>
    </row>
    <row r="127" spans="2:7" s="15" customFormat="1" ht="27.75" customHeight="1">
      <c r="B127" s="52" t="s">
        <v>24</v>
      </c>
      <c r="C127" s="37">
        <v>11436541</v>
      </c>
      <c r="D127" s="37">
        <v>63729581</v>
      </c>
      <c r="E127" s="37">
        <v>17865447.83000001</v>
      </c>
      <c r="F127" s="37">
        <v>45864133.169999994</v>
      </c>
      <c r="G127" s="59">
        <f>E127/D127</f>
        <v>0.2803321087267153</v>
      </c>
    </row>
    <row r="128" spans="2:7" s="15" customFormat="1" ht="11.25" customHeight="1">
      <c r="B128" s="70"/>
      <c r="C128" s="71"/>
      <c r="D128" s="72"/>
      <c r="E128" s="71"/>
      <c r="F128" s="71"/>
      <c r="G128" s="73"/>
    </row>
    <row r="129" spans="2:7" ht="27" customHeight="1">
      <c r="B129" s="78" t="s">
        <v>46</v>
      </c>
      <c r="C129" s="78"/>
      <c r="D129" s="78"/>
      <c r="E129" s="78"/>
      <c r="F129" s="78"/>
      <c r="G129" s="78"/>
    </row>
    <row r="130" spans="2:7" ht="23.25" customHeight="1">
      <c r="B130" s="67" t="s">
        <v>3</v>
      </c>
      <c r="C130" s="68">
        <f>SUM(C132:C141)</f>
        <v>350521136</v>
      </c>
      <c r="D130" s="68">
        <f>SUM(D132:D141)</f>
        <v>539213551</v>
      </c>
      <c r="E130" s="68">
        <f>SUM(E132:E141)</f>
        <v>74309787.89000002</v>
      </c>
      <c r="F130" s="68">
        <f>SUM(F132:F141)</f>
        <v>464903763.10999995</v>
      </c>
      <c r="G130" s="69">
        <f>E130/D130</f>
        <v>0.13781142508786842</v>
      </c>
    </row>
    <row r="131" spans="2:7" ht="30" customHeight="1">
      <c r="B131" s="58" t="s">
        <v>26</v>
      </c>
      <c r="C131" s="58" t="s">
        <v>4</v>
      </c>
      <c r="D131" s="58" t="s">
        <v>5</v>
      </c>
      <c r="E131" s="58" t="s">
        <v>6</v>
      </c>
      <c r="F131" s="58" t="s">
        <v>47</v>
      </c>
      <c r="G131" s="58" t="s">
        <v>7</v>
      </c>
    </row>
    <row r="132" spans="2:7" ht="25.5" customHeight="1">
      <c r="B132" s="52" t="s">
        <v>83</v>
      </c>
      <c r="C132" s="37">
        <v>14773265</v>
      </c>
      <c r="D132" s="37">
        <v>5843519</v>
      </c>
      <c r="E132" s="37">
        <v>808454.15</v>
      </c>
      <c r="F132" s="37">
        <v>5035064.850000001</v>
      </c>
      <c r="G132" s="59">
        <f>E132/D132</f>
        <v>0.1383505641035821</v>
      </c>
    </row>
    <row r="133" spans="2:7" ht="25.5" customHeight="1">
      <c r="B133" s="52" t="s">
        <v>88</v>
      </c>
      <c r="C133" s="37">
        <v>18316571</v>
      </c>
      <c r="D133" s="37">
        <v>28383588</v>
      </c>
      <c r="E133" s="37">
        <v>7683131.26</v>
      </c>
      <c r="F133" s="37">
        <v>20700456.74</v>
      </c>
      <c r="G133" s="59">
        <f aca="true" t="shared" si="4" ref="G133:G141">E133/D133</f>
        <v>0.27068921871329304</v>
      </c>
    </row>
    <row r="134" spans="2:7" ht="25.5" customHeight="1">
      <c r="B134" s="52" t="s">
        <v>89</v>
      </c>
      <c r="C134" s="37">
        <v>9064533</v>
      </c>
      <c r="D134" s="37">
        <v>3846081</v>
      </c>
      <c r="E134" s="37">
        <v>31150</v>
      </c>
      <c r="F134" s="37">
        <v>3814931</v>
      </c>
      <c r="G134" s="59">
        <f t="shared" si="4"/>
        <v>0.008099153397965358</v>
      </c>
    </row>
    <row r="135" spans="2:7" ht="25.5" customHeight="1">
      <c r="B135" s="52" t="s">
        <v>90</v>
      </c>
      <c r="C135" s="37">
        <v>0</v>
      </c>
      <c r="D135" s="37">
        <v>6659064</v>
      </c>
      <c r="E135" s="37">
        <v>2218150.81</v>
      </c>
      <c r="F135" s="37">
        <v>4440913.19</v>
      </c>
      <c r="G135" s="59">
        <f t="shared" si="4"/>
        <v>0.33310249158139943</v>
      </c>
    </row>
    <row r="136" spans="2:7" ht="25.5" customHeight="1">
      <c r="B136" s="52" t="s">
        <v>93</v>
      </c>
      <c r="C136" s="37">
        <v>100692026</v>
      </c>
      <c r="D136" s="37">
        <v>185798858</v>
      </c>
      <c r="E136" s="37">
        <v>6654092.83</v>
      </c>
      <c r="F136" s="37">
        <v>179144765.17000002</v>
      </c>
      <c r="G136" s="59">
        <f t="shared" si="4"/>
        <v>0.03581342157657395</v>
      </c>
    </row>
    <row r="137" spans="2:7" ht="25.5" customHeight="1">
      <c r="B137" s="52" t="s">
        <v>95</v>
      </c>
      <c r="C137" s="37">
        <v>2957291</v>
      </c>
      <c r="D137" s="37">
        <v>2492037</v>
      </c>
      <c r="E137" s="37">
        <v>633847.01</v>
      </c>
      <c r="F137" s="37">
        <v>1858189.99</v>
      </c>
      <c r="G137" s="59">
        <f t="shared" si="4"/>
        <v>0.25434895629559273</v>
      </c>
    </row>
    <row r="138" spans="2:7" ht="25.5" customHeight="1">
      <c r="B138" s="52" t="s">
        <v>96</v>
      </c>
      <c r="C138" s="37">
        <v>48078298</v>
      </c>
      <c r="D138" s="37">
        <v>49939266</v>
      </c>
      <c r="E138" s="37">
        <v>11479424.32</v>
      </c>
      <c r="F138" s="37">
        <v>38459841.68</v>
      </c>
      <c r="G138" s="59">
        <f t="shared" si="4"/>
        <v>0.22986770210038732</v>
      </c>
    </row>
    <row r="139" spans="2:7" ht="25.5" customHeight="1">
      <c r="B139" s="52" t="s">
        <v>98</v>
      </c>
      <c r="C139" s="37">
        <v>86122553</v>
      </c>
      <c r="D139" s="37">
        <v>169281052</v>
      </c>
      <c r="E139" s="37">
        <v>26533204.97</v>
      </c>
      <c r="F139" s="37">
        <v>142747847.02999997</v>
      </c>
      <c r="G139" s="59">
        <f t="shared" si="4"/>
        <v>0.1567405486705033</v>
      </c>
    </row>
    <row r="140" spans="2:7" ht="25.5" customHeight="1">
      <c r="B140" s="52" t="s">
        <v>100</v>
      </c>
      <c r="C140" s="37">
        <v>70516599</v>
      </c>
      <c r="D140" s="37">
        <v>86858142</v>
      </c>
      <c r="E140" s="37">
        <v>18268332.54000001</v>
      </c>
      <c r="F140" s="37">
        <v>68589809.46</v>
      </c>
      <c r="G140" s="59">
        <f t="shared" si="4"/>
        <v>0.21032377759128223</v>
      </c>
    </row>
    <row r="141" spans="2:7" ht="25.5" customHeight="1">
      <c r="B141" s="52" t="s">
        <v>101</v>
      </c>
      <c r="C141" s="37">
        <v>0</v>
      </c>
      <c r="D141" s="37">
        <v>111944</v>
      </c>
      <c r="E141" s="37">
        <v>0</v>
      </c>
      <c r="F141" s="37">
        <v>111944</v>
      </c>
      <c r="G141" s="59">
        <f t="shared" si="4"/>
        <v>0</v>
      </c>
    </row>
    <row r="142" spans="2:7" ht="36" customHeight="1">
      <c r="B142" s="19"/>
      <c r="C142" s="20"/>
      <c r="D142" s="21"/>
      <c r="E142" s="20"/>
      <c r="F142" s="20"/>
      <c r="G142" s="22"/>
    </row>
    <row r="143" spans="2:7" ht="33.75" customHeight="1">
      <c r="B143" s="76" t="s">
        <v>38</v>
      </c>
      <c r="C143" s="76"/>
      <c r="D143" s="76"/>
      <c r="E143" s="20"/>
      <c r="F143" s="20"/>
      <c r="G143" s="22"/>
    </row>
    <row r="144" spans="2:7" ht="24.75" customHeight="1">
      <c r="B144" s="77" t="s">
        <v>30</v>
      </c>
      <c r="C144" s="77"/>
      <c r="D144" s="77"/>
      <c r="E144" s="1"/>
      <c r="F144" s="1"/>
      <c r="G144" s="1"/>
    </row>
    <row r="145" spans="2:4" ht="32.25" customHeight="1">
      <c r="B145" s="74" t="s">
        <v>3</v>
      </c>
      <c r="C145" s="75">
        <v>539213551</v>
      </c>
      <c r="D145" s="75">
        <v>74309787.89</v>
      </c>
    </row>
    <row r="146" spans="2:4" ht="21.75" customHeight="1">
      <c r="B146" s="58" t="s">
        <v>31</v>
      </c>
      <c r="C146" s="58" t="s">
        <v>5</v>
      </c>
      <c r="D146" s="58" t="s">
        <v>6</v>
      </c>
    </row>
    <row r="147" spans="2:4" ht="21" customHeight="1">
      <c r="B147" s="52" t="s">
        <v>32</v>
      </c>
      <c r="C147" s="37"/>
      <c r="D147" s="37">
        <v>3581510.61</v>
      </c>
    </row>
    <row r="148" spans="2:4" ht="21" customHeight="1">
      <c r="B148" s="52" t="s">
        <v>33</v>
      </c>
      <c r="C148" s="37"/>
      <c r="D148" s="37">
        <v>14407618.250000002</v>
      </c>
    </row>
    <row r="149" spans="2:4" ht="21" customHeight="1">
      <c r="B149" s="52" t="s">
        <v>34</v>
      </c>
      <c r="C149" s="37"/>
      <c r="D149" s="37">
        <v>8693214.899999999</v>
      </c>
    </row>
    <row r="150" spans="2:4" ht="21" customHeight="1">
      <c r="B150" s="52" t="s">
        <v>35</v>
      </c>
      <c r="C150" s="37"/>
      <c r="D150" s="37">
        <v>3260326.73</v>
      </c>
    </row>
    <row r="151" spans="2:4" ht="21" customHeight="1">
      <c r="B151" s="52" t="s">
        <v>36</v>
      </c>
      <c r="C151" s="37"/>
      <c r="D151" s="37">
        <v>24084279.9</v>
      </c>
    </row>
    <row r="152" spans="2:4" ht="21" customHeight="1">
      <c r="B152" s="52" t="s">
        <v>37</v>
      </c>
      <c r="C152" s="37"/>
      <c r="D152" s="37">
        <v>20282837.5</v>
      </c>
    </row>
    <row r="153" spans="3:7" ht="22.5" customHeight="1">
      <c r="C153" s="1"/>
      <c r="D153" s="1"/>
      <c r="E153" s="1"/>
      <c r="F153" s="1"/>
      <c r="G153" s="1"/>
    </row>
    <row r="154" ht="22.5" customHeight="1"/>
    <row r="155" spans="2:4" ht="27" customHeight="1">
      <c r="B155" s="76" t="s">
        <v>38</v>
      </c>
      <c r="C155" s="76"/>
      <c r="D155" s="76"/>
    </row>
    <row r="156" spans="2:4" ht="21" customHeight="1">
      <c r="B156" s="77" t="s">
        <v>39</v>
      </c>
      <c r="C156" s="77"/>
      <c r="D156" s="77"/>
    </row>
    <row r="157" spans="2:7" ht="27" customHeight="1">
      <c r="B157" s="74" t="s">
        <v>3</v>
      </c>
      <c r="C157" s="75">
        <v>2131032965</v>
      </c>
      <c r="D157" s="75">
        <v>1029055114.5299997</v>
      </c>
      <c r="E157" s="1"/>
      <c r="F157" s="1"/>
      <c r="G157" s="1"/>
    </row>
    <row r="158" spans="2:7" ht="28.5" customHeight="1">
      <c r="B158" s="58" t="s">
        <v>31</v>
      </c>
      <c r="C158" s="58" t="s">
        <v>5</v>
      </c>
      <c r="D158" s="58" t="s">
        <v>6</v>
      </c>
      <c r="E158" s="15"/>
      <c r="F158" s="1"/>
      <c r="G158" s="1"/>
    </row>
    <row r="159" spans="2:7" ht="30.75" customHeight="1">
      <c r="B159" s="52" t="s">
        <v>32</v>
      </c>
      <c r="C159" s="37"/>
      <c r="D159" s="37">
        <v>154861371.68</v>
      </c>
      <c r="E159" s="1"/>
      <c r="F159" s="1"/>
      <c r="G159" s="1"/>
    </row>
    <row r="160" spans="2:7" ht="30.75" customHeight="1">
      <c r="B160" s="52" t="s">
        <v>33</v>
      </c>
      <c r="C160" s="37"/>
      <c r="D160" s="37">
        <v>161783462.25999993</v>
      </c>
      <c r="E160" s="1"/>
      <c r="F160" s="1"/>
      <c r="G160" s="1"/>
    </row>
    <row r="161" spans="2:7" ht="30.75" customHeight="1">
      <c r="B161" s="52" t="s">
        <v>34</v>
      </c>
      <c r="C161" s="37"/>
      <c r="D161" s="37">
        <v>179964754.13</v>
      </c>
      <c r="E161" s="1"/>
      <c r="F161" s="1"/>
      <c r="G161" s="1"/>
    </row>
    <row r="162" spans="2:7" ht="30.75" customHeight="1">
      <c r="B162" s="52" t="s">
        <v>35</v>
      </c>
      <c r="C162" s="37"/>
      <c r="D162" s="37">
        <v>177448460.9599999</v>
      </c>
      <c r="E162" s="1"/>
      <c r="F162" s="1"/>
      <c r="G162" s="1"/>
    </row>
    <row r="163" spans="2:7" ht="30.75" customHeight="1">
      <c r="B163" s="52" t="s">
        <v>36</v>
      </c>
      <c r="C163" s="37"/>
      <c r="D163" s="37">
        <v>175852185.95000124</v>
      </c>
      <c r="E163" s="1"/>
      <c r="F163" s="1"/>
      <c r="G163" s="1"/>
    </row>
    <row r="164" spans="2:7" ht="30.75" customHeight="1">
      <c r="B164" s="52" t="s">
        <v>37</v>
      </c>
      <c r="C164" s="37"/>
      <c r="D164" s="37">
        <v>179144879.54999954</v>
      </c>
      <c r="E164" s="1"/>
      <c r="F164" s="1"/>
      <c r="G164" s="1"/>
    </row>
    <row r="167" ht="12">
      <c r="B167" s="24"/>
    </row>
    <row r="168" ht="9.75">
      <c r="B168" s="1" t="s">
        <v>104</v>
      </c>
    </row>
    <row r="169" ht="9.75">
      <c r="D169" s="2" t="s">
        <v>49</v>
      </c>
    </row>
    <row r="180" spans="1:7" ht="12.75">
      <c r="A180" s="23"/>
      <c r="C180" s="23"/>
      <c r="D180" s="23"/>
      <c r="E180" s="23"/>
      <c r="F180" s="23"/>
      <c r="G180" s="23"/>
    </row>
  </sheetData>
  <sheetProtection/>
  <mergeCells count="22">
    <mergeCell ref="E15:E16"/>
    <mergeCell ref="G15:G16"/>
    <mergeCell ref="F15:F16"/>
    <mergeCell ref="B23:G23"/>
    <mergeCell ref="B36:G36"/>
    <mergeCell ref="B81:G81"/>
    <mergeCell ref="B72:G72"/>
    <mergeCell ref="B1:G1"/>
    <mergeCell ref="B2:G2"/>
    <mergeCell ref="B3:G3"/>
    <mergeCell ref="B5:G5"/>
    <mergeCell ref="B6:B7"/>
    <mergeCell ref="B15:B16"/>
    <mergeCell ref="C15:C16"/>
    <mergeCell ref="D15:D16"/>
    <mergeCell ref="B143:D143"/>
    <mergeCell ref="B155:D155"/>
    <mergeCell ref="B156:D156"/>
    <mergeCell ref="B144:D144"/>
    <mergeCell ref="B129:G129"/>
    <mergeCell ref="B106:G106"/>
    <mergeCell ref="B121:G12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Iris j. Llatas  Del Campo</cp:lastModifiedBy>
  <cp:lastPrinted>2020-01-03T22:52:03Z</cp:lastPrinted>
  <dcterms:created xsi:type="dcterms:W3CDTF">2019-08-01T14:18:15Z</dcterms:created>
  <dcterms:modified xsi:type="dcterms:W3CDTF">2021-07-16T13:26:19Z</dcterms:modified>
  <cp:category/>
  <cp:version/>
  <cp:contentType/>
  <cp:contentStatus/>
</cp:coreProperties>
</file>